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硕士!$A$5:$BT$71</definedName>
    <definedName name="_xlnm._FilterDatabase" localSheetId="1" hidden="1">博士!$A$5:$CG$93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<sst xmlns="http://schemas.openxmlformats.org/spreadsheetml/2006/main" count="326" uniqueCount="204">
  <si>
    <t>附件2-2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</si>
  <si>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</si>
  <si>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</si>
  <si>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</si>
  <si>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</si>
  <si>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</si>
  <si>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</si>
  <si>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</si>
  <si>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</si>
  <si>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</si>
  <si>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</si>
  <si>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</si>
  <si>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</si>
  <si>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</si>
  <si>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</si>
  <si>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</si>
  <si>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</si>
  <si>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</si>
  <si>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</si>
  <si>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</si>
  <si>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</si>
  <si>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</si>
  <si>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</si>
  <si>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</si>
  <si>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</si>
  <si>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</si>
  <si>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</si>
  <si>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</si>
  <si>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</si>
  <si>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</si>
  <si>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</si>
  <si>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</si>
  <si>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</si>
  <si>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</si>
  <si>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</si>
  <si>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</si>
  <si>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</si>
  <si>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</si>
  <si>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</si>
  <si>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</si>
  <si>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</si>
  <si>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</si>
  <si>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</si>
  <si>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</si>
  <si>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</si>
  <si>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</si>
  <si>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</si>
  <si>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</si>
  <si>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</si>
  <si>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</si>
  <si>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</si>
  <si>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</si>
  <si>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</si>
  <si>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</si>
  <si>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</si>
  <si>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</si>
  <si>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</si>
  <si>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</si>
  <si>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</si>
  <si>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</si>
  <si>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</si>
  <si>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</si>
  <si>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</si>
  <si>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</si>
  <si>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</si>
  <si>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</si>
  <si>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</si>
  <si>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</si>
  <si>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</si>
  <si>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</si>
  <si>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</si>
  <si>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</si>
  <si>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</si>
  <si>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</si>
  <si>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</si>
  <si>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</si>
  <si>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</si>
  <si>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</si>
  <si>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</si>
  <si>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</si>
  <si>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</si>
  <si>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</si>
  <si>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</si>
  <si>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</si>
  <si>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</si>
  <si>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</si>
  <si>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</si>
  <si>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</si>
  <si>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</si>
  <si>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</si>
  <si>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</si>
  <si>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</si>
  <si>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</si>
  <si>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</si>
  <si>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</si>
  <si>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</si>
  <si>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</si>
  <si>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</si>
  <si>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</si>
  <si>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</si>
  <si>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</si>
  <si>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</si>
  <si>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</si>
  <si>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</si>
  <si>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</si>
  <si>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</si>
  <si>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</si>
  <si>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</si>
  <si>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</si>
  <si>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</si>
  <si>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</si>
  <si>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</si>
  <si>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</si>
  <si>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</si>
  <si>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</si>
  <si>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</si>
  <si>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</si>
  <si>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</si>
  <si>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</si>
  <si>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</si>
  <si>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</si>
  <si>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</si>
  <si>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</si>
  <si>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山东大学</t>
  </si>
  <si>
    <t>中国海洋大学</t>
  </si>
  <si>
    <t>武汉大学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</si>
  <si>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</si>
  <si>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</si>
  <si>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</si>
  <si>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</si>
  <si>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</si>
  <si>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</si>
  <si>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</si>
  <si>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</si>
  <si>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</si>
  <si>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</si>
  <si>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</si>
  <si>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</si>
  <si>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</si>
  <si>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</si>
  <si>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</si>
  <si>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</si>
  <si>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</si>
  <si>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</si>
  <si>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</si>
  <si>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</si>
  <si>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</si>
  <si>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石河子大学</t>
  </si>
  <si>
    <t>新疆医科大学</t>
  </si>
  <si>
    <t>新疆师范大学</t>
  </si>
  <si>
    <t>新疆农业大学</t>
  </si>
  <si>
    <t>新疆财经大学</t>
  </si>
  <si>
    <t>附件2-1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</si>
  <si>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</si>
  <si>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</si>
  <si>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</si>
  <si>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</si>
  <si>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</si>
  <si>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</si>
  <si>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</si>
  <si>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</si>
  <si>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</si>
  <si>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</si>
  <si>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</si>
  <si>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</si>
  <si>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</si>
  <si>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</si>
  <si>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</si>
  <si>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</si>
  <si>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</si>
  <si>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</si>
  <si>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</si>
  <si>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</si>
  <si>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</si>
  <si>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</si>
  <si>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</si>
  <si>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</si>
  <si>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北京林业大学</t>
  </si>
  <si>
    <t>对外经济贸易大学</t>
  </si>
  <si>
    <t>中国矿业大学(北京)</t>
  </si>
  <si>
    <t>华东理工大学</t>
  </si>
  <si>
    <t>上海财经大学</t>
  </si>
  <si>
    <t>西南交通大学</t>
  </si>
  <si>
    <t>西安交通大学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</si>
  <si>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</si>
  <si>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</si>
  <si>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</si>
  <si>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</si>
  <si>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</si>
  <si>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</si>
  <si>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</si>
  <si>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</si>
  <si>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</si>
  <si>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福建师范大学</t>
  </si>
  <si>
    <t>青岛理工大学</t>
  </si>
  <si>
    <t>景德镇陶瓷大学</t>
  </si>
  <si>
    <t>深圳大学</t>
  </si>
  <si>
    <t>广东工业大学</t>
  </si>
  <si>
    <t>成都理工大学</t>
  </si>
  <si>
    <t>四川美术学院</t>
  </si>
  <si>
    <t>贵州民族大学</t>
  </si>
  <si>
    <t>西北大学</t>
  </si>
  <si>
    <t>西安理工大学</t>
  </si>
  <si>
    <t>西北师范大学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</si>
</sst>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shrinkToFit="1"/>
    </xf>
    <xf numFmtId="0" fontId="12" fillId="0" borderId="1" xfId="49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shrinkToFit="1"/>
    </xf>
    <xf numFmtId="0" fontId="12" fillId="0" borderId="1" xfId="49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5" xfId="49"/>
    <cellStyle name="常规 2" xfId="5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247;&#26122;\2025.9.12%202026&#39592;&#24178;&#35745;&#21010;&#19979;&#36798;\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71"/>
  <sheetViews>
    <sheetView workbookViewId="0">
      <selection activeCell="AM4" sqref="AM4"/>
    </sheetView>
  </sheetViews>
  <sheetFormatPr defaultColWidth="9" defaultRowHeight="14.4"/>
  <cols>
    <col min="1" max="1" width="16" style="1" customWidth="1"/>
    <col min="2" max="3" width="4.62962962962963" style="1" customWidth="1"/>
    <col min="4" max="4" width="6.2962962962963" style="1" customWidth="1"/>
    <col min="5" max="15" width="4.62962962962963" style="1" customWidth="1"/>
    <col min="16" max="16" width="6.19444444444444" style="1" customWidth="1"/>
    <col min="17" max="72" width="4.62962962962963" style="1" customWidth="1"/>
    <col min="73" max="16384" width="9" style="1"/>
  </cols>
  <sheetData>
    <row r="1" ht="20.4" spans="1:1">
      <c r="A1" s="29" t="s">
        <v>0</v>
      </c>
    </row>
    <row r="2" ht="51" customHeight="1" spans="1:7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</row>
    <row r="3" ht="55" customHeight="1" spans="1:72">
      <c r="A3" s="31" t="s">
        <v>2</v>
      </c>
      <c r="B3" s="31" t="s">
        <v>3</v>
      </c>
      <c r="C3" s="32" t="s">
        <v>4</v>
      </c>
      <c r="D3" s="32" t="s">
        <v>5</v>
      </c>
      <c r="E3" s="32" t="s">
        <v>6</v>
      </c>
      <c r="F3" s="32"/>
      <c r="G3" s="32"/>
      <c r="H3" s="32" t="s">
        <v>7</v>
      </c>
      <c r="I3" s="32"/>
      <c r="J3" s="32"/>
      <c r="K3" s="32"/>
      <c r="L3" s="22" t="s">
        <v>8</v>
      </c>
      <c r="M3" s="22"/>
      <c r="N3" s="22"/>
      <c r="O3" s="22"/>
      <c r="P3" s="22" t="s">
        <v>9</v>
      </c>
      <c r="Q3" s="22" t="s">
        <v>10</v>
      </c>
      <c r="R3" s="22"/>
      <c r="S3" s="22"/>
      <c r="T3" s="22"/>
      <c r="U3" s="22"/>
      <c r="V3" s="22"/>
      <c r="W3" s="22" t="s">
        <v>11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 t="s">
        <v>12</v>
      </c>
      <c r="AV3" s="22"/>
      <c r="AW3" s="22"/>
      <c r="AX3" s="22"/>
      <c r="AY3" s="22"/>
      <c r="AZ3" s="22"/>
      <c r="BA3" s="17" t="s">
        <v>13</v>
      </c>
      <c r="BB3" s="18"/>
      <c r="BC3" s="18"/>
      <c r="BD3" s="18"/>
      <c r="BE3" s="18"/>
      <c r="BF3" s="25"/>
      <c r="BG3" s="22" t="s">
        <v>14</v>
      </c>
      <c r="BH3" s="22"/>
      <c r="BI3" s="22"/>
      <c r="BJ3" s="22"/>
      <c r="BK3" s="22"/>
      <c r="BL3" s="22"/>
      <c r="BM3" s="22"/>
      <c r="BN3" s="22"/>
      <c r="BO3" s="22" t="s">
        <v>15</v>
      </c>
      <c r="BP3" s="22"/>
      <c r="BQ3" s="22"/>
      <c r="BR3" s="22"/>
      <c r="BS3" s="22"/>
      <c r="BT3" s="22"/>
    </row>
    <row r="4" s="2" customFormat="1" ht="55" customHeight="1" spans="1:72">
      <c r="A4" s="33" t="s">
        <v>16</v>
      </c>
      <c r="B4" s="33">
        <v>300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8" t="s">
        <v>31</v>
      </c>
      <c r="R4" s="8" t="s">
        <v>32</v>
      </c>
      <c r="S4" s="8" t="s">
        <v>33</v>
      </c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 t="s">
        <v>39</v>
      </c>
      <c r="Z4" s="8" t="s">
        <v>40</v>
      </c>
      <c r="AA4" s="8" t="s">
        <v>41</v>
      </c>
      <c r="AB4" s="8" t="s">
        <v>42</v>
      </c>
      <c r="AC4" s="8" t="s">
        <v>43</v>
      </c>
      <c r="AD4" s="8" t="s">
        <v>44</v>
      </c>
      <c r="AE4" s="8" t="s">
        <v>45</v>
      </c>
      <c r="AF4" s="8" t="s">
        <v>46</v>
      </c>
      <c r="AG4" s="8" t="s">
        <v>47</v>
      </c>
      <c r="AH4" s="8" t="s">
        <v>48</v>
      </c>
      <c r="AI4" s="8" t="s">
        <v>49</v>
      </c>
      <c r="AJ4" s="8" t="s">
        <v>50</v>
      </c>
      <c r="AK4" s="8" t="s">
        <v>51</v>
      </c>
      <c r="AL4" s="8" t="s">
        <v>52</v>
      </c>
      <c r="AM4" s="8" t="s">
        <v>53</v>
      </c>
      <c r="AN4" s="8" t="s">
        <v>54</v>
      </c>
      <c r="AO4" s="8" t="s">
        <v>55</v>
      </c>
      <c r="AP4" s="8" t="s">
        <v>56</v>
      </c>
      <c r="AQ4" s="8" t="s">
        <v>57</v>
      </c>
      <c r="AR4" s="8" t="s">
        <v>58</v>
      </c>
      <c r="AS4" s="8" t="s">
        <v>59</v>
      </c>
      <c r="AT4" s="8" t="s">
        <v>60</v>
      </c>
      <c r="AU4" s="8" t="s">
        <v>61</v>
      </c>
      <c r="AV4" s="8" t="s">
        <v>62</v>
      </c>
      <c r="AW4" s="8" t="s">
        <v>63</v>
      </c>
      <c r="AX4" s="8" t="s">
        <v>64</v>
      </c>
      <c r="AY4" s="8" t="s">
        <v>65</v>
      </c>
      <c r="AZ4" s="8" t="s">
        <v>66</v>
      </c>
      <c r="BA4" s="8" t="s">
        <v>67</v>
      </c>
      <c r="BB4" s="8" t="s">
        <v>68</v>
      </c>
      <c r="BC4" s="8" t="s">
        <v>69</v>
      </c>
      <c r="BD4" s="8" t="s">
        <v>70</v>
      </c>
      <c r="BE4" s="8" t="s">
        <v>71</v>
      </c>
      <c r="BF4" s="8" t="s">
        <v>72</v>
      </c>
      <c r="BG4" s="8" t="s">
        <v>73</v>
      </c>
      <c r="BH4" s="8" t="s">
        <v>74</v>
      </c>
      <c r="BI4" s="8" t="s">
        <v>75</v>
      </c>
      <c r="BJ4" s="8" t="s">
        <v>76</v>
      </c>
      <c r="BK4" s="8" t="s">
        <v>77</v>
      </c>
      <c r="BL4" s="8" t="s">
        <v>78</v>
      </c>
      <c r="BM4" s="8" t="s">
        <v>79</v>
      </c>
      <c r="BN4" s="8" t="s">
        <v>80</v>
      </c>
      <c r="BO4" s="8" t="s">
        <v>81</v>
      </c>
      <c r="BP4" s="8" t="s">
        <v>82</v>
      </c>
      <c r="BQ4" s="8" t="s">
        <v>83</v>
      </c>
      <c r="BR4" s="8" t="s">
        <v>84</v>
      </c>
      <c r="BS4" s="8" t="s">
        <v>85</v>
      </c>
      <c r="BT4" s="8" t="s">
        <v>86</v>
      </c>
    </row>
    <row r="5" ht="15.6" spans="1:72">
      <c r="A5" s="34" t="s">
        <v>3</v>
      </c>
      <c r="B5" s="34">
        <f>SUM(C5:BT5)</f>
        <v>300</v>
      </c>
      <c r="C5" s="35">
        <f>C6</f>
        <v>6</v>
      </c>
      <c r="D5" s="35">
        <v>5</v>
      </c>
      <c r="E5" s="35">
        <f>SUM(E6:G6)</f>
        <v>12</v>
      </c>
      <c r="F5" s="35"/>
      <c r="G5" s="35"/>
      <c r="H5" s="35">
        <f>SUM(H6:K6)</f>
        <v>19</v>
      </c>
      <c r="I5" s="35"/>
      <c r="J5" s="35"/>
      <c r="K5" s="35"/>
      <c r="L5" s="24">
        <f>SUM(L6:O6)</f>
        <v>8</v>
      </c>
      <c r="M5" s="24"/>
      <c r="N5" s="24"/>
      <c r="O5" s="24"/>
      <c r="P5" s="24">
        <f>SUM(P6)</f>
        <v>4</v>
      </c>
      <c r="Q5" s="24">
        <f>SUM(Q6:V6)</f>
        <v>27</v>
      </c>
      <c r="R5" s="24"/>
      <c r="S5" s="24"/>
      <c r="T5" s="24"/>
      <c r="U5" s="24"/>
      <c r="V5" s="24"/>
      <c r="W5" s="24">
        <f>SUM(W6:AT6)</f>
        <v>137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>SUM(AU6:AZ6)</f>
        <v>11</v>
      </c>
      <c r="AV5" s="24"/>
      <c r="AW5" s="24"/>
      <c r="AX5" s="24"/>
      <c r="AY5" s="24"/>
      <c r="AZ5" s="24"/>
      <c r="BA5" s="19">
        <f>SUM(BA6:BF6)</f>
        <v>26</v>
      </c>
      <c r="BB5" s="20"/>
      <c r="BC5" s="20"/>
      <c r="BD5" s="20"/>
      <c r="BE5" s="20"/>
      <c r="BF5" s="23"/>
      <c r="BG5" s="24">
        <f>SUM(BG6:BN6)</f>
        <v>34</v>
      </c>
      <c r="BH5" s="24"/>
      <c r="BI5" s="24"/>
      <c r="BJ5" s="24"/>
      <c r="BK5" s="24"/>
      <c r="BL5" s="24"/>
      <c r="BM5" s="24"/>
      <c r="BN5" s="24"/>
      <c r="BO5" s="24">
        <f>SUM(BO6:BT6)</f>
        <v>11</v>
      </c>
      <c r="BP5" s="24"/>
      <c r="BQ5" s="24"/>
      <c r="BR5" s="24"/>
      <c r="BS5" s="24"/>
      <c r="BT5" s="24"/>
    </row>
    <row r="6" ht="15.6" spans="1:72">
      <c r="A6" s="34"/>
      <c r="B6" s="34">
        <f t="shared" ref="B6:S6" si="0">SUM(B7:B71)</f>
        <v>300</v>
      </c>
      <c r="C6" s="34">
        <f t="shared" si="0"/>
        <v>6</v>
      </c>
      <c r="D6" s="34">
        <f t="shared" si="0"/>
        <v>5</v>
      </c>
      <c r="E6" s="34">
        <f t="shared" si="0"/>
        <v>4</v>
      </c>
      <c r="F6" s="34">
        <f t="shared" si="0"/>
        <v>1</v>
      </c>
      <c r="G6" s="34">
        <f t="shared" si="0"/>
        <v>7</v>
      </c>
      <c r="H6" s="34">
        <f t="shared" si="0"/>
        <v>9</v>
      </c>
      <c r="I6" s="34">
        <f t="shared" si="0"/>
        <v>2</v>
      </c>
      <c r="J6" s="34">
        <f t="shared" si="0"/>
        <v>7</v>
      </c>
      <c r="K6" s="34">
        <f t="shared" si="0"/>
        <v>1</v>
      </c>
      <c r="L6" s="34">
        <f t="shared" si="0"/>
        <v>2</v>
      </c>
      <c r="M6" s="34">
        <f t="shared" si="0"/>
        <v>1</v>
      </c>
      <c r="N6" s="34">
        <f t="shared" si="0"/>
        <v>2</v>
      </c>
      <c r="O6" s="34">
        <f t="shared" si="0"/>
        <v>3</v>
      </c>
      <c r="P6" s="34">
        <f t="shared" si="0"/>
        <v>4</v>
      </c>
      <c r="Q6" s="34">
        <f t="shared" si="0"/>
        <v>9</v>
      </c>
      <c r="R6" s="34">
        <f t="shared" si="0"/>
        <v>2</v>
      </c>
      <c r="S6" s="34">
        <f t="shared" si="0"/>
        <v>7</v>
      </c>
      <c r="T6" s="34">
        <f t="shared" ref="T6:AE6" si="1">SUM(T7:T71)</f>
        <v>1</v>
      </c>
      <c r="U6" s="34">
        <f t="shared" si="1"/>
        <v>4</v>
      </c>
      <c r="V6" s="34">
        <f t="shared" si="1"/>
        <v>4</v>
      </c>
      <c r="W6" s="34">
        <f t="shared" si="1"/>
        <v>6</v>
      </c>
      <c r="X6" s="34">
        <f t="shared" si="1"/>
        <v>20</v>
      </c>
      <c r="Y6" s="34">
        <f t="shared" si="1"/>
        <v>4</v>
      </c>
      <c r="Z6" s="34">
        <f t="shared" si="1"/>
        <v>8</v>
      </c>
      <c r="AA6" s="34">
        <f t="shared" si="1"/>
        <v>1</v>
      </c>
      <c r="AB6" s="34">
        <f t="shared" si="1"/>
        <v>2</v>
      </c>
      <c r="AC6" s="34">
        <f t="shared" si="1"/>
        <v>6</v>
      </c>
      <c r="AD6" s="34">
        <f t="shared" si="1"/>
        <v>8</v>
      </c>
      <c r="AE6" s="34">
        <f t="shared" si="1"/>
        <v>3</v>
      </c>
      <c r="AF6" s="34">
        <f t="shared" ref="AF6:BA6" si="2">SUM(AF7:AF71)</f>
        <v>2</v>
      </c>
      <c r="AG6" s="34">
        <f t="shared" si="2"/>
        <v>1</v>
      </c>
      <c r="AH6" s="34">
        <f t="shared" si="2"/>
        <v>4</v>
      </c>
      <c r="AI6" s="34">
        <f t="shared" si="2"/>
        <v>2</v>
      </c>
      <c r="AJ6" s="34">
        <f t="shared" si="2"/>
        <v>2</v>
      </c>
      <c r="AK6" s="34">
        <f t="shared" si="2"/>
        <v>2</v>
      </c>
      <c r="AL6" s="34">
        <f t="shared" si="2"/>
        <v>3</v>
      </c>
      <c r="AM6" s="34">
        <f t="shared" si="2"/>
        <v>4</v>
      </c>
      <c r="AN6" s="34">
        <f t="shared" si="2"/>
        <v>1</v>
      </c>
      <c r="AO6" s="34">
        <f t="shared" si="2"/>
        <v>5</v>
      </c>
      <c r="AP6" s="34">
        <f t="shared" si="2"/>
        <v>1</v>
      </c>
      <c r="AQ6" s="34">
        <f t="shared" si="2"/>
        <v>31</v>
      </c>
      <c r="AR6" s="34">
        <f t="shared" si="2"/>
        <v>7</v>
      </c>
      <c r="AS6" s="34">
        <f t="shared" si="2"/>
        <v>12</v>
      </c>
      <c r="AT6" s="34">
        <f t="shared" si="2"/>
        <v>2</v>
      </c>
      <c r="AU6" s="34">
        <f t="shared" si="2"/>
        <v>3</v>
      </c>
      <c r="AV6" s="34">
        <f t="shared" si="2"/>
        <v>2</v>
      </c>
      <c r="AW6" s="34">
        <f t="shared" si="2"/>
        <v>1</v>
      </c>
      <c r="AX6" s="34">
        <f t="shared" si="2"/>
        <v>1</v>
      </c>
      <c r="AY6" s="34">
        <f t="shared" si="2"/>
        <v>1</v>
      </c>
      <c r="AZ6" s="34">
        <f t="shared" si="2"/>
        <v>3</v>
      </c>
      <c r="BA6" s="34">
        <f t="shared" si="2"/>
        <v>6</v>
      </c>
      <c r="BB6" s="34">
        <f t="shared" ref="BB6:BE6" si="3">SUM(BB7:BB71)</f>
        <v>3</v>
      </c>
      <c r="BC6" s="34">
        <f t="shared" si="3"/>
        <v>0</v>
      </c>
      <c r="BD6" s="34">
        <f t="shared" si="3"/>
        <v>10</v>
      </c>
      <c r="BE6" s="34">
        <f t="shared" si="3"/>
        <v>2</v>
      </c>
      <c r="BF6" s="34">
        <f t="shared" ref="BF6:BU6" si="4">SUM(BF7:BF71)</f>
        <v>5</v>
      </c>
      <c r="BG6" s="34">
        <f t="shared" si="4"/>
        <v>2</v>
      </c>
      <c r="BH6" s="34">
        <f t="shared" si="4"/>
        <v>5</v>
      </c>
      <c r="BI6" s="34">
        <f t="shared" si="4"/>
        <v>1</v>
      </c>
      <c r="BJ6" s="34">
        <f t="shared" si="4"/>
        <v>2</v>
      </c>
      <c r="BK6" s="34">
        <f t="shared" si="4"/>
        <v>9</v>
      </c>
      <c r="BL6" s="34">
        <f t="shared" si="4"/>
        <v>7</v>
      </c>
      <c r="BM6" s="34">
        <f t="shared" si="4"/>
        <v>4</v>
      </c>
      <c r="BN6" s="34">
        <f t="shared" si="4"/>
        <v>4</v>
      </c>
      <c r="BO6" s="34">
        <f t="shared" si="4"/>
        <v>4</v>
      </c>
      <c r="BP6" s="34">
        <f t="shared" si="4"/>
        <v>1</v>
      </c>
      <c r="BQ6" s="34">
        <f t="shared" si="4"/>
        <v>1</v>
      </c>
      <c r="BR6" s="34">
        <f t="shared" si="4"/>
        <v>4</v>
      </c>
      <c r="BS6" s="34">
        <f t="shared" si="4"/>
        <v>0</v>
      </c>
      <c r="BT6" s="34">
        <f t="shared" si="4"/>
        <v>1</v>
      </c>
    </row>
    <row r="7" ht="16" customHeight="1" spans="1:72">
      <c r="A7" s="36" t="s">
        <v>87</v>
      </c>
      <c r="B7" s="36">
        <f>IFERROR(VLOOKUP(A7,'[1]2026年计划分配表 -打印版'!A$10:G$81,7,FALSE),"")</f>
        <v>3</v>
      </c>
      <c r="C7" s="34"/>
      <c r="D7" s="34"/>
      <c r="E7" s="34"/>
      <c r="F7" s="34"/>
      <c r="G7" s="34"/>
      <c r="H7" s="3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>
        <v>3</v>
      </c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</row>
    <row r="8" ht="16" customHeight="1" spans="1:72">
      <c r="A8" s="36" t="s">
        <v>88</v>
      </c>
      <c r="B8" s="36">
        <f>IFERROR(VLOOKUP(A8,'[1]2026年计划分配表 -打印版'!A$10:G$81,7,FALSE),"")</f>
        <v>1</v>
      </c>
      <c r="C8" s="34"/>
      <c r="D8" s="34"/>
      <c r="E8" s="34"/>
      <c r="F8" s="34"/>
      <c r="G8" s="34"/>
      <c r="H8" s="34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>
        <v>1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</row>
    <row r="9" ht="16" customHeight="1" spans="1:72">
      <c r="A9" s="36" t="s">
        <v>89</v>
      </c>
      <c r="B9" s="36">
        <f>IFERROR(VLOOKUP(A9,'[1]2026年计划分配表 -打印版'!A$10:G$81,7,FALSE),"")</f>
        <v>1</v>
      </c>
      <c r="C9" s="34"/>
      <c r="D9" s="34"/>
      <c r="E9" s="34"/>
      <c r="F9" s="34"/>
      <c r="G9" s="34"/>
      <c r="H9" s="34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>
        <v>1</v>
      </c>
      <c r="BM9" s="28"/>
      <c r="BN9" s="28"/>
      <c r="BO9" s="28"/>
      <c r="BP9" s="28"/>
      <c r="BQ9" s="28"/>
      <c r="BR9" s="28"/>
      <c r="BS9" s="28"/>
      <c r="BT9" s="28"/>
    </row>
    <row r="10" ht="16" customHeight="1" spans="1:72">
      <c r="A10" s="37" t="s">
        <v>90</v>
      </c>
      <c r="B10" s="36">
        <f>IFERROR(VLOOKUP(A10,'[1]2026年计划分配表 -打印版'!A$10:G$81,7,FALSE),"")</f>
        <v>2</v>
      </c>
      <c r="C10" s="34"/>
      <c r="D10" s="34"/>
      <c r="E10" s="34"/>
      <c r="F10" s="34"/>
      <c r="G10" s="34"/>
      <c r="H10" s="34"/>
      <c r="I10" s="28"/>
      <c r="J10" s="28"/>
      <c r="K10" s="28"/>
      <c r="L10" s="28"/>
      <c r="M10" s="28"/>
      <c r="N10" s="28">
        <v>2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</row>
    <row r="11" ht="16" customHeight="1" spans="1:72">
      <c r="A11" s="36" t="s">
        <v>91</v>
      </c>
      <c r="B11" s="36">
        <f>IFERROR(VLOOKUP(A11,'[1]2026年计划分配表 -打印版'!A$10:G$81,7,FALSE),"")</f>
        <v>2</v>
      </c>
      <c r="C11" s="34"/>
      <c r="D11" s="34"/>
      <c r="E11" s="34"/>
      <c r="F11" s="34"/>
      <c r="G11" s="34">
        <v>2</v>
      </c>
      <c r="H11" s="34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</row>
    <row r="12" ht="16" customHeight="1" spans="1:72">
      <c r="A12" s="36" t="s">
        <v>92</v>
      </c>
      <c r="B12" s="36">
        <f>IFERROR(VLOOKUP(A12,'[1]2026年计划分配表 -打印版'!A$10:G$81,7,FALSE),"")</f>
        <v>4</v>
      </c>
      <c r="C12" s="34"/>
      <c r="D12" s="34"/>
      <c r="E12" s="34"/>
      <c r="F12" s="34"/>
      <c r="G12" s="28"/>
      <c r="H12" s="34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>
        <v>2</v>
      </c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>
        <v>2</v>
      </c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</row>
    <row r="13" ht="16" customHeight="1" spans="1:72">
      <c r="A13" s="36" t="s">
        <v>93</v>
      </c>
      <c r="B13" s="36">
        <f>IFERROR(VLOOKUP(A13,'[1]2026年计划分配表 -打印版'!A$10:G$81,7,FALSE),"")</f>
        <v>4</v>
      </c>
      <c r="C13" s="34"/>
      <c r="D13" s="34"/>
      <c r="E13" s="34"/>
      <c r="F13" s="34"/>
      <c r="G13" s="34"/>
      <c r="H13" s="34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>
        <v>1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>
        <v>2</v>
      </c>
      <c r="AV13" s="28"/>
      <c r="AW13" s="28">
        <v>1</v>
      </c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ht="16" customHeight="1" spans="1:72">
      <c r="A14" s="36" t="s">
        <v>94</v>
      </c>
      <c r="B14" s="36">
        <f>IFERROR(VLOOKUP(A14,'[1]2026年计划分配表 -打印版'!A$10:G$81,7,FALSE),"")</f>
        <v>2</v>
      </c>
      <c r="C14" s="34"/>
      <c r="D14" s="34"/>
      <c r="E14" s="34"/>
      <c r="F14" s="34"/>
      <c r="G14" s="34"/>
      <c r="H14" s="34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>
        <v>2</v>
      </c>
      <c r="BP14" s="28"/>
      <c r="BQ14" s="28"/>
      <c r="BR14" s="28"/>
      <c r="BS14" s="28"/>
      <c r="BT14" s="28"/>
    </row>
    <row r="15" ht="16" customHeight="1" spans="1:72">
      <c r="A15" s="36" t="s">
        <v>95</v>
      </c>
      <c r="B15" s="36">
        <f>IFERROR(VLOOKUP(A15,'[1]2026年计划分配表 -打印版'!A$10:G$81,7,FALSE),"")</f>
        <v>3</v>
      </c>
      <c r="C15" s="34"/>
      <c r="D15" s="34"/>
      <c r="E15" s="34"/>
      <c r="F15" s="34"/>
      <c r="G15" s="34"/>
      <c r="H15" s="34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>
        <v>2</v>
      </c>
      <c r="BH15" s="28"/>
      <c r="BI15" s="28"/>
      <c r="BJ15" s="28"/>
      <c r="BK15" s="28"/>
      <c r="BL15" s="28"/>
      <c r="BM15" s="28">
        <v>1</v>
      </c>
      <c r="BN15" s="28"/>
      <c r="BO15" s="28"/>
      <c r="BP15" s="28"/>
      <c r="BQ15" s="28"/>
      <c r="BR15" s="28"/>
      <c r="BS15" s="28"/>
      <c r="BT15" s="28"/>
    </row>
    <row r="16" ht="16" customHeight="1" spans="1:72">
      <c r="A16" s="36" t="s">
        <v>96</v>
      </c>
      <c r="B16" s="36">
        <f>IFERROR(VLOOKUP(A16,'[1]2026年计划分配表 -打印版'!A$10:G$81,7,FALSE),"")</f>
        <v>1</v>
      </c>
      <c r="C16" s="34"/>
      <c r="D16" s="34"/>
      <c r="E16" s="34"/>
      <c r="F16" s="34"/>
      <c r="G16" s="34"/>
      <c r="H16" s="34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>
        <v>1</v>
      </c>
      <c r="BQ16" s="28"/>
      <c r="BR16" s="28"/>
      <c r="BS16" s="28"/>
      <c r="BT16" s="28"/>
    </row>
    <row r="17" ht="16" customHeight="1" spans="1:72">
      <c r="A17" s="36" t="s">
        <v>97</v>
      </c>
      <c r="B17" s="36">
        <f>IFERROR(VLOOKUP(A17,'[1]2026年计划分配表 -打印版'!A$10:G$81,7,FALSE),"")</f>
        <v>1</v>
      </c>
      <c r="C17" s="34"/>
      <c r="D17" s="34"/>
      <c r="E17" s="34"/>
      <c r="F17" s="34"/>
      <c r="G17" s="34"/>
      <c r="H17" s="34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>
        <v>1</v>
      </c>
      <c r="BR17" s="28"/>
      <c r="BS17" s="28"/>
      <c r="BT17" s="28"/>
    </row>
    <row r="18" ht="16" customHeight="1" spans="1:72">
      <c r="A18" s="36" t="s">
        <v>98</v>
      </c>
      <c r="B18" s="36">
        <f>IFERROR(VLOOKUP(A18,'[1]2026年计划分配表 -打印版'!A$10:G$81,7,FALSE),"")</f>
        <v>4</v>
      </c>
      <c r="C18" s="34"/>
      <c r="D18" s="34"/>
      <c r="E18" s="34"/>
      <c r="F18" s="34"/>
      <c r="G18" s="34"/>
      <c r="H18" s="34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>
        <v>4</v>
      </c>
      <c r="BS18" s="28"/>
      <c r="BT18" s="28"/>
    </row>
    <row r="19" ht="16" customHeight="1" spans="1:72">
      <c r="A19" s="36" t="s">
        <v>99</v>
      </c>
      <c r="B19" s="36">
        <f>IFERROR(VLOOKUP(A19,'[1]2026年计划分配表 -打印版'!A$10:G$81,7,FALSE),"")</f>
        <v>1</v>
      </c>
      <c r="C19" s="34"/>
      <c r="D19" s="34"/>
      <c r="E19" s="34"/>
      <c r="F19" s="34"/>
      <c r="G19" s="34"/>
      <c r="H19" s="34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>
        <v>1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</row>
    <row r="20" ht="16" customHeight="1" spans="1:72">
      <c r="A20" s="36" t="s">
        <v>100</v>
      </c>
      <c r="B20" s="36">
        <f>IFERROR(VLOOKUP(A20,'[1]2026年计划分配表 -打印版'!A$10:G$81,7,FALSE),"")</f>
        <v>5</v>
      </c>
      <c r="C20" s="34"/>
      <c r="D20" s="34"/>
      <c r="E20" s="34"/>
      <c r="F20" s="34"/>
      <c r="G20" s="34"/>
      <c r="H20" s="34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>
        <v>4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>
        <v>1</v>
      </c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</row>
    <row r="21" ht="16" customHeight="1" spans="1:72">
      <c r="A21" s="36" t="s">
        <v>101</v>
      </c>
      <c r="B21" s="36">
        <f>IFERROR(VLOOKUP(A21,'[1]2026年计划分配表 -打印版'!A$10:G$81,7,FALSE),"")</f>
        <v>5</v>
      </c>
      <c r="C21" s="34"/>
      <c r="D21" s="34"/>
      <c r="E21" s="34"/>
      <c r="F21" s="34"/>
      <c r="G21" s="38"/>
      <c r="H21" s="34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>
        <v>2</v>
      </c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>
        <v>3</v>
      </c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</row>
    <row r="22" ht="16" customHeight="1" spans="1:72">
      <c r="A22" s="36" t="s">
        <v>102</v>
      </c>
      <c r="B22" s="36">
        <f>IFERROR(VLOOKUP(A22,'[1]2026年计划分配表 -打印版'!A$10:G$81,7,FALSE),"")</f>
        <v>5</v>
      </c>
      <c r="C22" s="34"/>
      <c r="D22" s="34"/>
      <c r="E22" s="34"/>
      <c r="F22" s="34"/>
      <c r="G22" s="34"/>
      <c r="H22" s="34">
        <v>2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>
        <v>2</v>
      </c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>
        <v>1</v>
      </c>
    </row>
    <row r="23" ht="16" customHeight="1" spans="1:72">
      <c r="A23" s="36" t="s">
        <v>103</v>
      </c>
      <c r="B23" s="36">
        <f>IFERROR(VLOOKUP(A23,'[1]2026年计划分配表 -打印版'!A$10:G$81,7,FALSE),"")</f>
        <v>5</v>
      </c>
      <c r="C23" s="34"/>
      <c r="D23" s="34"/>
      <c r="E23" s="34"/>
      <c r="F23" s="34"/>
      <c r="G23" s="34"/>
      <c r="H23" s="34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>
        <v>5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</row>
    <row r="24" ht="16" customHeight="1" spans="1:72">
      <c r="A24" s="36" t="s">
        <v>104</v>
      </c>
      <c r="B24" s="36">
        <f>IFERROR(VLOOKUP(A24,'[1]2026年计划分配表 -打印版'!A$10:G$81,7,FALSE),"")</f>
        <v>4</v>
      </c>
      <c r="C24" s="34"/>
      <c r="D24" s="34"/>
      <c r="E24" s="34"/>
      <c r="F24" s="34">
        <v>1</v>
      </c>
      <c r="G24" s="34"/>
      <c r="H24" s="34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>
        <v>1</v>
      </c>
      <c r="AJ24" s="28"/>
      <c r="AK24" s="28"/>
      <c r="AL24" s="28"/>
      <c r="AM24" s="28"/>
      <c r="AN24" s="28"/>
      <c r="AO24" s="28">
        <v>2</v>
      </c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</row>
    <row r="25" ht="16" customHeight="1" spans="1:72">
      <c r="A25" s="36" t="s">
        <v>105</v>
      </c>
      <c r="B25" s="36">
        <f>IFERROR(VLOOKUP(A25,'[1]2026年计划分配表 -打印版'!A$10:G$81,7,FALSE),"")</f>
        <v>2</v>
      </c>
      <c r="C25" s="34"/>
      <c r="D25" s="34"/>
      <c r="E25" s="34"/>
      <c r="F25" s="34"/>
      <c r="G25" s="34"/>
      <c r="H25" s="34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>
        <v>2</v>
      </c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</row>
    <row r="26" ht="16" customHeight="1" spans="1:72">
      <c r="A26" s="36" t="s">
        <v>106</v>
      </c>
      <c r="B26" s="36">
        <f>IFERROR(VLOOKUP(A26,'[1]2026年计划分配表 -打印版'!A$10:G$81,7,FALSE),"")</f>
        <v>7</v>
      </c>
      <c r="C26" s="34">
        <v>3</v>
      </c>
      <c r="D26" s="34"/>
      <c r="E26" s="34"/>
      <c r="F26" s="34"/>
      <c r="G26" s="34"/>
      <c r="H26" s="34">
        <v>4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</row>
    <row r="27" ht="16" customHeight="1" spans="1:72">
      <c r="A27" s="36" t="s">
        <v>107</v>
      </c>
      <c r="B27" s="36">
        <f>IFERROR(VLOOKUP(A27,'[1]2026年计划分配表 -打印版'!A$10:G$81,7,FALSE),"")</f>
        <v>3</v>
      </c>
      <c r="C27" s="34"/>
      <c r="D27" s="34"/>
      <c r="E27" s="34"/>
      <c r="F27" s="34"/>
      <c r="G27" s="34"/>
      <c r="H27" s="34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>
        <v>1</v>
      </c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v>1</v>
      </c>
      <c r="BJ27" s="28"/>
      <c r="BK27" s="28"/>
      <c r="BL27" s="28"/>
      <c r="BM27" s="28"/>
      <c r="BN27" s="28">
        <v>1</v>
      </c>
      <c r="BO27" s="28"/>
      <c r="BP27" s="28"/>
      <c r="BQ27" s="28"/>
      <c r="BR27" s="28"/>
      <c r="BS27" s="28"/>
      <c r="BT27" s="28"/>
    </row>
    <row r="28" ht="16" customHeight="1" spans="1:72">
      <c r="A28" s="36" t="s">
        <v>108</v>
      </c>
      <c r="B28" s="36">
        <f>IFERROR(VLOOKUP(A28,'[1]2026年计划分配表 -打印版'!A$10:G$81,7,FALSE),"")</f>
        <v>5</v>
      </c>
      <c r="C28" s="34"/>
      <c r="D28" s="34"/>
      <c r="E28" s="34">
        <v>2</v>
      </c>
      <c r="F28" s="34"/>
      <c r="G28" s="34"/>
      <c r="H28" s="34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>
        <v>1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>
        <v>2</v>
      </c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</row>
    <row r="29" ht="16" customHeight="1" spans="1:72">
      <c r="A29" s="36" t="s">
        <v>109</v>
      </c>
      <c r="B29" s="36">
        <f>IFERROR(VLOOKUP(A29,'[1]2026年计划分配表 -打印版'!A$10:G$81,7,FALSE),"")</f>
        <v>5</v>
      </c>
      <c r="C29" s="34"/>
      <c r="D29" s="34"/>
      <c r="E29" s="34"/>
      <c r="F29" s="34"/>
      <c r="G29" s="34"/>
      <c r="H29" s="34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>
        <v>2</v>
      </c>
      <c r="AA29" s="28"/>
      <c r="AB29" s="28"/>
      <c r="AC29" s="28"/>
      <c r="AD29" s="28"/>
      <c r="AE29" s="28">
        <v>2</v>
      </c>
      <c r="AF29" s="28"/>
      <c r="AG29" s="28"/>
      <c r="AH29" s="28"/>
      <c r="AI29" s="28"/>
      <c r="AJ29" s="28"/>
      <c r="AK29" s="28"/>
      <c r="AL29" s="28"/>
      <c r="AM29" s="28"/>
      <c r="AN29" s="28">
        <v>1</v>
      </c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</row>
    <row r="30" ht="16" customHeight="1" spans="1:72">
      <c r="A30" s="36" t="s">
        <v>110</v>
      </c>
      <c r="B30" s="36">
        <f>IFERROR(VLOOKUP(A30,'[1]2026年计划分配表 -打印版'!A$10:G$81,7,FALSE),"")</f>
        <v>5</v>
      </c>
      <c r="C30" s="34"/>
      <c r="D30" s="34"/>
      <c r="E30" s="34"/>
      <c r="F30" s="34"/>
      <c r="G30" s="34"/>
      <c r="H30" s="34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>
        <v>3</v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>
        <v>2</v>
      </c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</row>
    <row r="31" ht="16" customHeight="1" spans="1:72">
      <c r="A31" s="36" t="s">
        <v>111</v>
      </c>
      <c r="B31" s="36">
        <f>IFERROR(VLOOKUP(A31,'[1]2026年计划分配表 -打印版'!A$10:G$81,7,FALSE),"")</f>
        <v>1</v>
      </c>
      <c r="C31" s="34"/>
      <c r="D31" s="34"/>
      <c r="E31" s="34"/>
      <c r="F31" s="34"/>
      <c r="G31" s="34"/>
      <c r="H31" s="34"/>
      <c r="I31" s="28"/>
      <c r="J31" s="28"/>
      <c r="K31" s="28"/>
      <c r="L31" s="28"/>
      <c r="M31" s="28"/>
      <c r="N31" s="28"/>
      <c r="O31" s="28"/>
      <c r="P31" s="28"/>
      <c r="Q31" s="28"/>
      <c r="R31" s="28">
        <v>1</v>
      </c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</row>
    <row r="32" ht="16" customHeight="1" spans="1:71">
      <c r="A32" s="36" t="s">
        <v>112</v>
      </c>
      <c r="B32" s="36">
        <f>IFERROR(VLOOKUP(A32,'[1]2026年计划分配表 -打印版'!A$10:G$81,7,FALSE),"")</f>
        <v>6</v>
      </c>
      <c r="C32" s="34"/>
      <c r="D32" s="34"/>
      <c r="E32" s="34"/>
      <c r="F32" s="34"/>
      <c r="G32" s="34"/>
      <c r="H32" s="34"/>
      <c r="I32" s="28"/>
      <c r="J32" s="28">
        <v>2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>
        <v>4</v>
      </c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</row>
    <row r="33" ht="16" customHeight="1" spans="1:72">
      <c r="A33" s="36" t="s">
        <v>113</v>
      </c>
      <c r="B33" s="36">
        <f>IFERROR(VLOOKUP(A33,'[1]2026年计划分配表 -打印版'!A$10:G$81,7,FALSE),"")</f>
        <v>7</v>
      </c>
      <c r="C33" s="34"/>
      <c r="D33" s="34"/>
      <c r="E33" s="34"/>
      <c r="F33" s="34"/>
      <c r="G33" s="34"/>
      <c r="H33" s="34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>
        <v>4</v>
      </c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>
        <v>3</v>
      </c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</row>
    <row r="34" ht="16" customHeight="1" spans="1:72">
      <c r="A34" s="36" t="s">
        <v>114</v>
      </c>
      <c r="B34" s="36">
        <f>IFERROR(VLOOKUP(A34,'[1]2026年计划分配表 -打印版'!A$10:G$81,7,FALSE),"")</f>
        <v>4</v>
      </c>
      <c r="C34" s="34"/>
      <c r="D34" s="34"/>
      <c r="E34" s="34"/>
      <c r="F34" s="34"/>
      <c r="G34" s="34"/>
      <c r="H34" s="3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>
        <v>1</v>
      </c>
      <c r="W34" s="28"/>
      <c r="X34" s="28"/>
      <c r="Y34" s="28"/>
      <c r="Z34" s="28"/>
      <c r="AA34" s="28"/>
      <c r="AB34" s="28"/>
      <c r="AC34" s="28">
        <v>3</v>
      </c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</row>
    <row r="35" ht="16" customHeight="1" spans="1:72">
      <c r="A35" s="36" t="s">
        <v>115</v>
      </c>
      <c r="B35" s="36">
        <f>IFERROR(VLOOKUP(A35,'[1]2026年计划分配表 -打印版'!A$10:G$81,7,FALSE),"")</f>
        <v>4</v>
      </c>
      <c r="C35" s="34"/>
      <c r="D35" s="34"/>
      <c r="E35" s="34"/>
      <c r="F35" s="34"/>
      <c r="G35" s="34"/>
      <c r="H35" s="3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>
        <v>1</v>
      </c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>
        <v>2</v>
      </c>
      <c r="AK35" s="28"/>
      <c r="AL35" s="28"/>
      <c r="AM35" s="28"/>
      <c r="AN35" s="28"/>
      <c r="AO35" s="28"/>
      <c r="AP35" s="28">
        <v>1</v>
      </c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</row>
    <row r="36" ht="16" customHeight="1" spans="1:72">
      <c r="A36" s="36" t="s">
        <v>116</v>
      </c>
      <c r="B36" s="36">
        <f>IFERROR(VLOOKUP(A36,'[1]2026年计划分配表 -打印版'!A$10:G$81,7,FALSE),"")</f>
        <v>4</v>
      </c>
      <c r="C36" s="34"/>
      <c r="D36" s="34"/>
      <c r="E36" s="34"/>
      <c r="F36" s="34"/>
      <c r="G36" s="34"/>
      <c r="H36" s="34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>
        <v>2</v>
      </c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>
        <v>2</v>
      </c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</row>
    <row r="37" ht="16" customHeight="1" spans="1:72">
      <c r="A37" s="36" t="s">
        <v>117</v>
      </c>
      <c r="B37" s="36">
        <f>IFERROR(VLOOKUP(A37,'[1]2026年计划分配表 -打印版'!A$10:G$81,7,FALSE),"")</f>
        <v>1</v>
      </c>
      <c r="C37" s="34"/>
      <c r="D37" s="34"/>
      <c r="E37" s="34"/>
      <c r="F37" s="34"/>
      <c r="G37" s="34"/>
      <c r="H37" s="34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>
        <v>1</v>
      </c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</row>
    <row r="38" ht="16" customHeight="1" spans="1:72">
      <c r="A38" s="36" t="s">
        <v>118</v>
      </c>
      <c r="B38" s="36">
        <f>IFERROR(VLOOKUP(A38,'[1]2026年计划分配表 -打印版'!A$10:G$81,7,FALSE),"")</f>
        <v>2</v>
      </c>
      <c r="C38" s="34"/>
      <c r="D38" s="34"/>
      <c r="E38" s="34"/>
      <c r="F38" s="34"/>
      <c r="G38" s="34"/>
      <c r="H38" s="34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>
        <v>2</v>
      </c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</row>
    <row r="39" ht="16" customHeight="1" spans="1:72">
      <c r="A39" s="36" t="s">
        <v>119</v>
      </c>
      <c r="B39" s="36">
        <f>IFERROR(VLOOKUP(A39,'[1]2026年计划分配表 -打印版'!A$10:G$81,7,FALSE),"")</f>
        <v>6</v>
      </c>
      <c r="C39" s="34"/>
      <c r="D39" s="34"/>
      <c r="E39" s="34"/>
      <c r="F39" s="34"/>
      <c r="G39" s="34"/>
      <c r="H39" s="34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>
        <v>2</v>
      </c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>
        <v>2</v>
      </c>
      <c r="BC39" s="28"/>
      <c r="BD39" s="28"/>
      <c r="BE39" s="28">
        <v>2</v>
      </c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</row>
    <row r="40" ht="16" customHeight="1" spans="1:72">
      <c r="A40" s="36" t="s">
        <v>120</v>
      </c>
      <c r="B40" s="36">
        <f>IFERROR(VLOOKUP(A40,'[1]2026年计划分配表 -打印版'!A$10:G$81,7,FALSE),"")</f>
        <v>4</v>
      </c>
      <c r="C40" s="34"/>
      <c r="D40" s="34"/>
      <c r="E40" s="34"/>
      <c r="F40" s="34"/>
      <c r="G40" s="34"/>
      <c r="H40" s="34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>
        <v>4</v>
      </c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</row>
    <row r="41" ht="16" customHeight="1" spans="1:72">
      <c r="A41" s="36" t="s">
        <v>121</v>
      </c>
      <c r="B41" s="36">
        <f>IFERROR(VLOOKUP(A41,'[1]2026年计划分配表 -打印版'!A$10:G$81,7,FALSE),"")</f>
        <v>8</v>
      </c>
      <c r="C41" s="34"/>
      <c r="D41" s="34"/>
      <c r="E41" s="34"/>
      <c r="F41" s="34"/>
      <c r="G41" s="34"/>
      <c r="H41" s="34"/>
      <c r="I41" s="28"/>
      <c r="J41" s="28"/>
      <c r="K41" s="28"/>
      <c r="L41" s="28"/>
      <c r="M41" s="28"/>
      <c r="N41" s="28"/>
      <c r="O41" s="28">
        <v>3</v>
      </c>
      <c r="P41" s="28"/>
      <c r="Q41" s="28"/>
      <c r="R41" s="28"/>
      <c r="S41" s="28"/>
      <c r="T41" s="28"/>
      <c r="U41" s="28"/>
      <c r="V41" s="28"/>
      <c r="W41" s="28"/>
      <c r="X41" s="28">
        <v>4</v>
      </c>
      <c r="Y41" s="28"/>
      <c r="Z41" s="28"/>
      <c r="AA41" s="28"/>
      <c r="AB41" s="28"/>
      <c r="AC41" s="28">
        <v>1</v>
      </c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</row>
    <row r="42" ht="16" customHeight="1" spans="1:72">
      <c r="A42" s="36" t="s">
        <v>122</v>
      </c>
      <c r="B42" s="36">
        <f>IFERROR(VLOOKUP(A42,'[1]2026年计划分配表 -打印版'!A$10:G$81,7,FALSE),"")</f>
        <v>8</v>
      </c>
      <c r="C42" s="34"/>
      <c r="D42" s="34"/>
      <c r="E42" s="34"/>
      <c r="F42" s="34"/>
      <c r="G42" s="34"/>
      <c r="H42" s="34"/>
      <c r="I42" s="28"/>
      <c r="J42" s="28"/>
      <c r="K42" s="28"/>
      <c r="L42" s="28"/>
      <c r="M42" s="28"/>
      <c r="N42" s="28"/>
      <c r="O42" s="28"/>
      <c r="P42" s="28"/>
      <c r="Q42" s="28">
        <v>3</v>
      </c>
      <c r="R42" s="28"/>
      <c r="S42" s="28"/>
      <c r="T42" s="28"/>
      <c r="U42" s="28"/>
      <c r="V42" s="28"/>
      <c r="W42" s="28"/>
      <c r="X42" s="28"/>
      <c r="Y42" s="28">
        <v>3</v>
      </c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>
        <v>1</v>
      </c>
      <c r="AR42" s="28"/>
      <c r="AS42" s="28"/>
      <c r="AT42" s="28"/>
      <c r="AU42" s="28"/>
      <c r="AV42" s="28"/>
      <c r="AW42" s="28"/>
      <c r="AX42" s="28"/>
      <c r="AY42" s="28"/>
      <c r="AZ42" s="28"/>
      <c r="BA42" s="28">
        <v>1</v>
      </c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</row>
    <row r="43" ht="16" customHeight="1" spans="1:72">
      <c r="A43" s="36" t="s">
        <v>123</v>
      </c>
      <c r="B43" s="36">
        <f>IFERROR(VLOOKUP(A43,'[1]2026年计划分配表 -打印版'!A$10:G$81,7,FALSE),"")</f>
        <v>6</v>
      </c>
      <c r="C43" s="34"/>
      <c r="D43" s="34"/>
      <c r="E43" s="34"/>
      <c r="F43" s="34"/>
      <c r="G43" s="34"/>
      <c r="H43" s="34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>
        <v>6</v>
      </c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</row>
    <row r="44" ht="16" customHeight="1" spans="1:72">
      <c r="A44" s="36" t="s">
        <v>124</v>
      </c>
      <c r="B44" s="36">
        <f>IFERROR(VLOOKUP(A44,'[1]2026年计划分配表 -打印版'!A$10:G$81,7,FALSE),"")</f>
        <v>5</v>
      </c>
      <c r="C44" s="34"/>
      <c r="D44" s="34"/>
      <c r="E44" s="34"/>
      <c r="F44" s="34"/>
      <c r="G44" s="34">
        <v>1</v>
      </c>
      <c r="H44" s="34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>
        <v>2</v>
      </c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>
        <v>2</v>
      </c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</row>
    <row r="45" ht="16" customHeight="1" spans="1:72">
      <c r="A45" s="36" t="s">
        <v>125</v>
      </c>
      <c r="B45" s="36">
        <f>IFERROR(VLOOKUP(A45,'[1]2026年计划分配表 -打印版'!A$10:G$81,7,FALSE),"")</f>
        <v>5</v>
      </c>
      <c r="C45" s="34"/>
      <c r="D45" s="34"/>
      <c r="E45" s="34"/>
      <c r="F45" s="34"/>
      <c r="G45" s="34"/>
      <c r="H45" s="34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>
        <v>3</v>
      </c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>
        <v>2</v>
      </c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</row>
    <row r="46" ht="16" customHeight="1" spans="1:72">
      <c r="A46" s="36" t="s">
        <v>126</v>
      </c>
      <c r="B46" s="36">
        <f>IFERROR(VLOOKUP(A46,'[1]2026年计划分配表 -打印版'!A$10:G$81,7,FALSE),"")</f>
        <v>5</v>
      </c>
      <c r="C46" s="34"/>
      <c r="D46" s="34"/>
      <c r="E46" s="34"/>
      <c r="F46" s="34"/>
      <c r="G46" s="34"/>
      <c r="H46" s="34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>
        <v>4</v>
      </c>
      <c r="AT46" s="28"/>
      <c r="AU46" s="28"/>
      <c r="AV46" s="28"/>
      <c r="AW46" s="28"/>
      <c r="AX46" s="28"/>
      <c r="AY46" s="28"/>
      <c r="AZ46" s="28"/>
      <c r="BA46" s="28"/>
      <c r="BB46" s="28">
        <v>1</v>
      </c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</row>
    <row r="47" ht="16" customHeight="1" spans="1:72">
      <c r="A47" s="36" t="s">
        <v>127</v>
      </c>
      <c r="B47" s="36">
        <f>IFERROR(VLOOKUP(A47,'[1]2026年计划分配表 -打印版'!A$10:G$81,7,FALSE),"")</f>
        <v>1</v>
      </c>
      <c r="C47" s="34"/>
      <c r="D47" s="34"/>
      <c r="E47" s="34"/>
      <c r="F47" s="34"/>
      <c r="G47" s="34"/>
      <c r="H47" s="34"/>
      <c r="I47" s="28"/>
      <c r="J47" s="28"/>
      <c r="K47" s="28">
        <v>1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</row>
    <row r="48" ht="16" customHeight="1" spans="1:72">
      <c r="A48" s="36" t="s">
        <v>128</v>
      </c>
      <c r="B48" s="36">
        <f>IFERROR(VLOOKUP(A48,'[1]2026年计划分配表 -打印版'!A$10:G$81,7,FALSE),"")</f>
        <v>4</v>
      </c>
      <c r="C48" s="34">
        <v>1</v>
      </c>
      <c r="D48" s="34"/>
      <c r="E48" s="34"/>
      <c r="F48" s="34"/>
      <c r="G48" s="34"/>
      <c r="H48" s="34"/>
      <c r="I48" s="28"/>
      <c r="J48" s="28"/>
      <c r="K48" s="28"/>
      <c r="L48" s="28">
        <v>2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>
        <v>1</v>
      </c>
      <c r="BK48" s="28"/>
      <c r="BL48" s="28"/>
      <c r="BM48" s="28"/>
      <c r="BN48" s="28"/>
      <c r="BO48" s="28"/>
      <c r="BP48" s="28"/>
      <c r="BQ48" s="28"/>
      <c r="BR48" s="28"/>
      <c r="BS48" s="28"/>
      <c r="BT48" s="28"/>
    </row>
    <row r="49" ht="16" customHeight="1" spans="1:72">
      <c r="A49" s="36" t="s">
        <v>129</v>
      </c>
      <c r="B49" s="36">
        <f>IFERROR(VLOOKUP(A49,'[1]2026年计划分配表 -打印版'!A$10:G$81,7,FALSE),"")</f>
        <v>5</v>
      </c>
      <c r="C49" s="34"/>
      <c r="D49" s="34"/>
      <c r="E49" s="34"/>
      <c r="F49" s="34"/>
      <c r="G49" s="34"/>
      <c r="H49" s="34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>
        <v>2</v>
      </c>
      <c r="AW49" s="28"/>
      <c r="AX49" s="28">
        <v>1</v>
      </c>
      <c r="AY49" s="28"/>
      <c r="AZ49" s="28">
        <v>2</v>
      </c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</row>
    <row r="50" ht="16" customHeight="1" spans="1:72">
      <c r="A50" s="36" t="s">
        <v>130</v>
      </c>
      <c r="B50" s="36">
        <f>IFERROR(VLOOKUP(A50,'[1]2026年计划分配表 -打印版'!A$10:G$81,7,FALSE),"")</f>
        <v>5</v>
      </c>
      <c r="C50" s="34"/>
      <c r="D50" s="34"/>
      <c r="E50" s="34"/>
      <c r="F50" s="34"/>
      <c r="G50" s="34"/>
      <c r="H50" s="34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>
        <v>5</v>
      </c>
      <c r="BL50" s="28"/>
      <c r="BM50" s="28"/>
      <c r="BN50" s="28"/>
      <c r="BO50" s="28"/>
      <c r="BP50" s="28"/>
      <c r="BQ50" s="28"/>
      <c r="BR50" s="28"/>
      <c r="BS50" s="28"/>
      <c r="BT50" s="28"/>
    </row>
    <row r="51" ht="16" customHeight="1" spans="1:72">
      <c r="A51" s="36" t="s">
        <v>131</v>
      </c>
      <c r="B51" s="36">
        <f>IFERROR(VLOOKUP(A51,'[1]2026年计划分配表 -打印版'!A$10:G$81,7,FALSE),"")</f>
        <v>6</v>
      </c>
      <c r="C51" s="34"/>
      <c r="D51" s="34"/>
      <c r="E51" s="34"/>
      <c r="F51" s="34"/>
      <c r="G51" s="34"/>
      <c r="H51" s="34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>
        <v>4</v>
      </c>
      <c r="AR51" s="28"/>
      <c r="AS51" s="28">
        <v>2</v>
      </c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</row>
    <row r="52" ht="16" customHeight="1" spans="1:72">
      <c r="A52" s="36" t="s">
        <v>132</v>
      </c>
      <c r="B52" s="36">
        <f>IFERROR(VLOOKUP(A52,'[1]2026年计划分配表 -打印版'!A$10:G$81,7,FALSE),"")</f>
        <v>6</v>
      </c>
      <c r="C52" s="34"/>
      <c r="D52" s="34"/>
      <c r="E52" s="34"/>
      <c r="F52" s="34"/>
      <c r="G52" s="34"/>
      <c r="H52" s="34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>
        <v>6</v>
      </c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</row>
    <row r="53" ht="16" customHeight="1" spans="1:72">
      <c r="A53" s="36" t="s">
        <v>133</v>
      </c>
      <c r="B53" s="36">
        <f>IFERROR(VLOOKUP(A53,'[1]2026年计划分配表 -打印版'!A$10:G$81,7,FALSE),"")</f>
        <v>8</v>
      </c>
      <c r="C53" s="34"/>
      <c r="D53" s="34">
        <v>2</v>
      </c>
      <c r="E53" s="34"/>
      <c r="F53" s="34"/>
      <c r="G53" s="34"/>
      <c r="H53" s="34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>
        <v>4</v>
      </c>
      <c r="BB53" s="28"/>
      <c r="BC53" s="28"/>
      <c r="BD53" s="28">
        <v>2</v>
      </c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</row>
    <row r="54" ht="16" customHeight="1" spans="1:72">
      <c r="A54" s="36" t="s">
        <v>134</v>
      </c>
      <c r="B54" s="36">
        <f>IFERROR(VLOOKUP(A54,'[1]2026年计划分配表 -打印版'!A$10:G$81,7,FALSE),"")</f>
        <v>4</v>
      </c>
      <c r="C54" s="34"/>
      <c r="D54" s="34"/>
      <c r="E54" s="34"/>
      <c r="F54" s="34"/>
      <c r="G54" s="34"/>
      <c r="H54" s="34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>
        <v>4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</row>
    <row r="55" ht="16" customHeight="1" spans="1:72">
      <c r="A55" s="36" t="s">
        <v>135</v>
      </c>
      <c r="B55" s="36">
        <f>IFERROR(VLOOKUP(A55,'[1]2026年计划分配表 -打印版'!A$10:G$81,7,FALSE),"")</f>
        <v>5</v>
      </c>
      <c r="C55" s="34"/>
      <c r="D55" s="34"/>
      <c r="E55" s="34"/>
      <c r="F55" s="34"/>
      <c r="G55" s="34"/>
      <c r="H55" s="34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>
        <v>3</v>
      </c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>
        <v>2</v>
      </c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</row>
    <row r="56" ht="16" customHeight="1" spans="1:72">
      <c r="A56" s="36" t="s">
        <v>136</v>
      </c>
      <c r="B56" s="36">
        <f>IFERROR(VLOOKUP(A56,'[1]2026年计划分配表 -打印版'!A$10:G$81,7,FALSE),"")</f>
        <v>4</v>
      </c>
      <c r="C56" s="34"/>
      <c r="D56" s="34"/>
      <c r="E56" s="34"/>
      <c r="F56" s="34"/>
      <c r="G56" s="34"/>
      <c r="H56" s="34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>
        <v>4</v>
      </c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</row>
    <row r="57" ht="16" customHeight="1" spans="1:72">
      <c r="A57" s="36" t="s">
        <v>137</v>
      </c>
      <c r="B57" s="36">
        <f>IFERROR(VLOOKUP(A57,'[1]2026年计划分配表 -打印版'!A$10:G$81,7,FALSE),"")</f>
        <v>7</v>
      </c>
      <c r="C57" s="34"/>
      <c r="D57" s="34"/>
      <c r="E57" s="34"/>
      <c r="F57" s="34"/>
      <c r="G57" s="34"/>
      <c r="H57" s="34"/>
      <c r="I57" s="28"/>
      <c r="J57" s="28"/>
      <c r="K57" s="28"/>
      <c r="L57" s="28"/>
      <c r="M57" s="28"/>
      <c r="N57" s="28"/>
      <c r="O57" s="28"/>
      <c r="P57" s="28"/>
      <c r="Q57" s="28">
        <v>3</v>
      </c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>
        <v>2</v>
      </c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>
        <v>2</v>
      </c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</row>
    <row r="58" ht="16" customHeight="1" spans="1:72">
      <c r="A58" s="36" t="s">
        <v>138</v>
      </c>
      <c r="B58" s="36">
        <f>IFERROR(VLOOKUP(A58,'[1]2026年计划分配表 -打印版'!A$10:G$81,7,FALSE),"")</f>
        <v>6</v>
      </c>
      <c r="C58" s="34"/>
      <c r="D58" s="34"/>
      <c r="E58" s="34"/>
      <c r="F58" s="34"/>
      <c r="G58" s="34"/>
      <c r="H58" s="34"/>
      <c r="I58" s="28">
        <v>2</v>
      </c>
      <c r="J58" s="28"/>
      <c r="K58" s="28"/>
      <c r="L58" s="28"/>
      <c r="M58" s="28"/>
      <c r="N58" s="28"/>
      <c r="O58" s="28"/>
      <c r="P58" s="28"/>
      <c r="Q58" s="28">
        <v>2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>
        <v>2</v>
      </c>
      <c r="BP58" s="28"/>
      <c r="BQ58" s="28"/>
      <c r="BR58" s="28"/>
      <c r="BS58" s="28"/>
      <c r="BT58" s="28"/>
    </row>
    <row r="59" ht="16" customHeight="1" spans="1:72">
      <c r="A59" s="36" t="s">
        <v>139</v>
      </c>
      <c r="B59" s="36">
        <f>IFERROR(VLOOKUP(A59,'[1]2026年计划分配表 -打印版'!A$10:G$81,7,FALSE),"")</f>
        <v>3</v>
      </c>
      <c r="C59" s="34"/>
      <c r="D59" s="34"/>
      <c r="E59" s="34"/>
      <c r="F59" s="34"/>
      <c r="G59" s="34"/>
      <c r="H59" s="34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>
        <v>3</v>
      </c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</row>
    <row r="60" ht="16" customHeight="1" spans="1:72">
      <c r="A60" s="36" t="s">
        <v>140</v>
      </c>
      <c r="B60" s="36">
        <f>IFERROR(VLOOKUP(A60,'[1]2026年计划分配表 -打印版'!A$10:G$81,7,FALSE),"")</f>
        <v>7</v>
      </c>
      <c r="C60" s="34">
        <v>2</v>
      </c>
      <c r="D60" s="34">
        <v>3</v>
      </c>
      <c r="E60" s="34"/>
      <c r="F60" s="34"/>
      <c r="G60" s="34"/>
      <c r="H60" s="34"/>
      <c r="I60" s="28"/>
      <c r="J60" s="28"/>
      <c r="K60" s="28"/>
      <c r="L60" s="28"/>
      <c r="M60" s="28"/>
      <c r="N60" s="28"/>
      <c r="O60" s="28"/>
      <c r="P60" s="28">
        <v>2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</row>
    <row r="61" ht="16" customHeight="1" spans="1:72">
      <c r="A61" s="36" t="s">
        <v>141</v>
      </c>
      <c r="B61" s="36">
        <f>IFERROR(VLOOKUP(A61,'[1]2026年计划分配表 -打印版'!A$10:G$81,7,FALSE),"")</f>
        <v>2</v>
      </c>
      <c r="C61" s="34"/>
      <c r="D61" s="34"/>
      <c r="E61" s="34"/>
      <c r="F61" s="34"/>
      <c r="G61" s="34"/>
      <c r="H61" s="34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>
        <v>1</v>
      </c>
      <c r="AB61" s="28"/>
      <c r="AC61" s="28">
        <v>1</v>
      </c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</row>
    <row r="62" ht="16" customHeight="1" spans="1:72">
      <c r="A62" s="36" t="s">
        <v>142</v>
      </c>
      <c r="B62" s="36">
        <f>IFERROR(VLOOKUP(A62,'[1]2026年计划分配表 -打印版'!A$10:G$81,7,FALSE),"")</f>
        <v>1</v>
      </c>
      <c r="C62" s="34"/>
      <c r="D62" s="34"/>
      <c r="E62" s="34"/>
      <c r="F62" s="34"/>
      <c r="G62" s="34"/>
      <c r="H62" s="34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>
        <v>1</v>
      </c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</row>
    <row r="63" ht="16" customHeight="1" spans="1:72">
      <c r="A63" s="36" t="s">
        <v>143</v>
      </c>
      <c r="B63" s="36">
        <f>IFERROR(VLOOKUP(A63,'[1]2026年计划分配表 -打印版'!A$10:G$81,7,FALSE),"")</f>
        <v>3</v>
      </c>
      <c r="C63" s="34"/>
      <c r="D63" s="34"/>
      <c r="E63" s="34"/>
      <c r="F63" s="34"/>
      <c r="G63" s="34"/>
      <c r="H63" s="34"/>
      <c r="I63" s="28"/>
      <c r="J63" s="28"/>
      <c r="K63" s="28"/>
      <c r="L63" s="28"/>
      <c r="M63" s="28"/>
      <c r="N63" s="28"/>
      <c r="O63" s="28"/>
      <c r="P63" s="28">
        <v>2</v>
      </c>
      <c r="Q63" s="28"/>
      <c r="R63" s="28">
        <v>1</v>
      </c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</row>
    <row r="64" ht="16" customHeight="1" spans="1:72">
      <c r="A64" s="36" t="s">
        <v>144</v>
      </c>
      <c r="B64" s="36">
        <v>1</v>
      </c>
      <c r="C64" s="34"/>
      <c r="D64" s="34"/>
      <c r="E64" s="34"/>
      <c r="F64" s="34"/>
      <c r="G64" s="34"/>
      <c r="H64" s="34"/>
      <c r="I64" s="28"/>
      <c r="J64" s="28">
        <v>1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</row>
    <row r="65" ht="15.6" spans="1:72">
      <c r="A65" s="36" t="s">
        <v>145</v>
      </c>
      <c r="B65" s="36">
        <v>1</v>
      </c>
      <c r="C65" s="34"/>
      <c r="D65" s="34"/>
      <c r="E65" s="34"/>
      <c r="F65" s="34"/>
      <c r="G65" s="34"/>
      <c r="H65" s="34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>
        <v>1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</row>
    <row r="66" ht="15.6" spans="1:72">
      <c r="A66" s="36" t="s">
        <v>146</v>
      </c>
      <c r="B66" s="36">
        <v>30</v>
      </c>
      <c r="C66" s="34"/>
      <c r="D66" s="34"/>
      <c r="E66" s="34">
        <v>1</v>
      </c>
      <c r="F66" s="34"/>
      <c r="G66" s="34">
        <v>2</v>
      </c>
      <c r="H66" s="34"/>
      <c r="I66" s="28"/>
      <c r="J66" s="28"/>
      <c r="K66" s="28"/>
      <c r="L66" s="28"/>
      <c r="M66" s="28">
        <v>1</v>
      </c>
      <c r="N66" s="28"/>
      <c r="O66" s="28"/>
      <c r="P66" s="28"/>
      <c r="Q66" s="28">
        <v>1</v>
      </c>
      <c r="R66" s="28"/>
      <c r="S66" s="28">
        <v>1</v>
      </c>
      <c r="T66" s="28"/>
      <c r="U66" s="28"/>
      <c r="V66" s="28"/>
      <c r="W66" s="28"/>
      <c r="X66" s="28">
        <v>2</v>
      </c>
      <c r="Y66" s="28"/>
      <c r="Z66" s="28">
        <v>2</v>
      </c>
      <c r="AA66" s="28"/>
      <c r="AB66" s="28">
        <v>2</v>
      </c>
      <c r="AC66" s="28">
        <v>1</v>
      </c>
      <c r="AD66" s="28">
        <v>2</v>
      </c>
      <c r="AE66" s="28">
        <v>1</v>
      </c>
      <c r="AF66" s="28"/>
      <c r="AG66" s="28"/>
      <c r="AH66" s="28"/>
      <c r="AI66" s="28">
        <v>1</v>
      </c>
      <c r="AJ66" s="28"/>
      <c r="AK66" s="28">
        <v>2</v>
      </c>
      <c r="AL66" s="28"/>
      <c r="AM66" s="28">
        <v>2</v>
      </c>
      <c r="AN66" s="28"/>
      <c r="AO66" s="28">
        <v>1</v>
      </c>
      <c r="AP66" s="28"/>
      <c r="AQ66" s="28">
        <v>2</v>
      </c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>
        <v>1</v>
      </c>
      <c r="BK66" s="28">
        <v>1</v>
      </c>
      <c r="BL66" s="28">
        <v>1</v>
      </c>
      <c r="BM66" s="28">
        <v>1</v>
      </c>
      <c r="BN66" s="28">
        <v>2</v>
      </c>
      <c r="BO66" s="28"/>
      <c r="BP66" s="28"/>
      <c r="BQ66" s="28"/>
      <c r="BR66" s="28"/>
      <c r="BS66" s="28"/>
      <c r="BT66" s="28"/>
    </row>
    <row r="67" ht="15.6" spans="1:72">
      <c r="A67" s="36" t="s">
        <v>147</v>
      </c>
      <c r="B67" s="36">
        <v>10</v>
      </c>
      <c r="C67" s="34"/>
      <c r="D67" s="34"/>
      <c r="E67" s="34"/>
      <c r="F67" s="34"/>
      <c r="G67" s="34"/>
      <c r="H67" s="34"/>
      <c r="I67" s="28"/>
      <c r="J67" s="28">
        <v>2</v>
      </c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>
        <v>1</v>
      </c>
      <c r="AR67" s="28">
        <v>1</v>
      </c>
      <c r="AS67" s="28">
        <v>1</v>
      </c>
      <c r="AT67" s="28"/>
      <c r="AU67" s="28"/>
      <c r="AV67" s="28"/>
      <c r="AW67" s="28"/>
      <c r="AX67" s="28"/>
      <c r="AY67" s="28"/>
      <c r="AZ67" s="28">
        <v>1</v>
      </c>
      <c r="BA67" s="28"/>
      <c r="BB67" s="28"/>
      <c r="BC67" s="28"/>
      <c r="BD67" s="28">
        <v>1</v>
      </c>
      <c r="BE67" s="28"/>
      <c r="BF67" s="28"/>
      <c r="BG67" s="28"/>
      <c r="BH67" s="28"/>
      <c r="BI67" s="28"/>
      <c r="BJ67" s="28"/>
      <c r="BK67" s="28">
        <v>2</v>
      </c>
      <c r="BL67" s="28">
        <v>1</v>
      </c>
      <c r="BM67" s="28"/>
      <c r="BN67" s="28"/>
      <c r="BO67" s="28"/>
      <c r="BP67" s="28"/>
      <c r="BQ67" s="28"/>
      <c r="BR67" s="28"/>
      <c r="BS67" s="28"/>
      <c r="BT67" s="28"/>
    </row>
    <row r="68" ht="15.6" spans="1:72">
      <c r="A68" s="36" t="s">
        <v>148</v>
      </c>
      <c r="B68" s="36">
        <v>5</v>
      </c>
      <c r="C68" s="34"/>
      <c r="D68" s="34"/>
      <c r="E68" s="34"/>
      <c r="F68" s="34"/>
      <c r="G68" s="34"/>
      <c r="H68" s="34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>
        <v>1</v>
      </c>
      <c r="BB68" s="28"/>
      <c r="BC68" s="28"/>
      <c r="BD68" s="28">
        <v>1</v>
      </c>
      <c r="BE68" s="28"/>
      <c r="BF68" s="28">
        <v>3</v>
      </c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</row>
    <row r="69" ht="15.6" spans="1:72">
      <c r="A69" s="36" t="s">
        <v>149</v>
      </c>
      <c r="B69" s="36">
        <v>10</v>
      </c>
      <c r="C69" s="34"/>
      <c r="D69" s="34"/>
      <c r="E69" s="34"/>
      <c r="F69" s="34"/>
      <c r="G69" s="34">
        <v>2</v>
      </c>
      <c r="H69" s="34">
        <v>3</v>
      </c>
      <c r="I69" s="28"/>
      <c r="J69" s="28">
        <v>2</v>
      </c>
      <c r="K69" s="28"/>
      <c r="L69" s="28"/>
      <c r="M69" s="28"/>
      <c r="N69" s="28"/>
      <c r="O69" s="28"/>
      <c r="P69" s="28"/>
      <c r="Q69" s="28"/>
      <c r="R69" s="28"/>
      <c r="S69" s="28">
        <v>1</v>
      </c>
      <c r="T69" s="28"/>
      <c r="U69" s="28"/>
      <c r="V69" s="28">
        <v>1</v>
      </c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>
        <v>1</v>
      </c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</row>
    <row r="70" ht="15.6" spans="1:72">
      <c r="A70" s="36" t="s">
        <v>150</v>
      </c>
      <c r="B70" s="36">
        <v>5</v>
      </c>
      <c r="C70" s="34"/>
      <c r="D70" s="34"/>
      <c r="E70" s="34"/>
      <c r="F70" s="34"/>
      <c r="G70" s="34"/>
      <c r="H70" s="34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>
        <v>1</v>
      </c>
      <c r="BL70" s="28">
        <v>2</v>
      </c>
      <c r="BM70" s="28">
        <v>1</v>
      </c>
      <c r="BN70" s="28">
        <v>1</v>
      </c>
      <c r="BO70" s="28"/>
      <c r="BP70" s="28"/>
      <c r="BQ70" s="28"/>
      <c r="BR70" s="28"/>
      <c r="BS70" s="28"/>
      <c r="BT70" s="28"/>
    </row>
    <row r="71" ht="15.6" spans="1:72">
      <c r="A71" s="36" t="s">
        <v>151</v>
      </c>
      <c r="B71" s="36">
        <v>5</v>
      </c>
      <c r="C71" s="34"/>
      <c r="D71" s="34"/>
      <c r="E71" s="34">
        <v>1</v>
      </c>
      <c r="F71" s="34"/>
      <c r="G71" s="34"/>
      <c r="H71" s="34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>
        <v>1</v>
      </c>
      <c r="BI71" s="28"/>
      <c r="BJ71" s="28"/>
      <c r="BK71" s="28"/>
      <c r="BL71" s="28">
        <v>2</v>
      </c>
      <c r="BM71" s="28">
        <v>1</v>
      </c>
      <c r="BN71" s="28"/>
      <c r="BO71" s="28"/>
      <c r="BP71" s="28"/>
      <c r="BQ71" s="28"/>
      <c r="BR71" s="28"/>
      <c r="BS71" s="28"/>
      <c r="BT71" s="28"/>
    </row>
  </sheetData>
  <mergeCells count="20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</mergeCells>
  <conditionalFormatting sqref="AD33">
    <cfRule type="cellIs" dxfId="0" priority="1" operator="greaterThan">
      <formula>0</formula>
    </cfRule>
  </conditionalFormatting>
  <conditionalFormatting sqref="V69">
    <cfRule type="cellIs" dxfId="0" priority="2" operator="greaterThan">
      <formula>0</formula>
    </cfRule>
  </conditionalFormatting>
  <conditionalFormatting sqref="C7:S71 Y7:Y9 T10:Y68 T69:U69 W69:Y69 T70:Y71 T7:W9 X8:X9 AE7:BD71 BO33:BT71 Z7:AC71 AD7:AD32 AD34:AD71 BE7:BT31 BO32:BS32 BE32:BN71">
    <cfRule type="cellIs" dxfId="0" priority="3" operator="greaterThan">
      <formula>0</formula>
    </cfRule>
  </conditionalFormatting>
  <printOptions horizontalCentered="1" verticalCentered="1"/>
  <pageMargins left="0" right="0" top="0.0777777777777778" bottom="0.0777777777777778" header="0.297916666666667" footer="0.297916666666667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G93"/>
  <sheetViews>
    <sheetView tabSelected="1" workbookViewId="0">
      <selection activeCell="F98" sqref="F98"/>
    </sheetView>
  </sheetViews>
  <sheetFormatPr defaultColWidth="9" defaultRowHeight="14.4"/>
  <cols>
    <col min="1" max="1" width="16" style="1" customWidth="1"/>
    <col min="2" max="17" width="4.62962962962963" style="1" customWidth="1"/>
    <col min="18" max="18" width="6.62962962962963" style="1" customWidth="1"/>
    <col min="19" max="70" width="4.62962962962963" style="1" customWidth="1"/>
    <col min="71" max="16384" width="9" style="1"/>
  </cols>
  <sheetData>
    <row r="1" s="1" customFormat="1" ht="20.4" spans="1:1">
      <c r="A1" s="3" t="s">
        <v>152</v>
      </c>
    </row>
    <row r="2" s="1" customFormat="1" ht="51" customHeight="1" spans="1:85">
      <c r="A2" s="4" t="s">
        <v>153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</row>
    <row r="3" s="1" customFormat="1" ht="55" customHeight="1" spans="1:70">
      <c r="A3" s="5" t="s">
        <v>2</v>
      </c>
      <c r="B3" s="5" t="s">
        <v>3</v>
      </c>
      <c r="C3" s="6" t="s">
        <v>4</v>
      </c>
      <c r="D3" s="6" t="s">
        <v>154</v>
      </c>
      <c r="E3" s="6"/>
      <c r="F3" s="6" t="s">
        <v>6</v>
      </c>
      <c r="G3" s="6"/>
      <c r="H3" s="6"/>
      <c r="I3" s="6"/>
      <c r="J3" s="6"/>
      <c r="K3" s="15" t="s">
        <v>7</v>
      </c>
      <c r="L3" s="16"/>
      <c r="M3" s="16"/>
      <c r="N3" s="16"/>
      <c r="O3" s="17" t="s">
        <v>8</v>
      </c>
      <c r="P3" s="18"/>
      <c r="Q3" s="18"/>
      <c r="R3" s="22" t="s">
        <v>9</v>
      </c>
      <c r="S3" s="17" t="s">
        <v>10</v>
      </c>
      <c r="T3" s="18"/>
      <c r="U3" s="18"/>
      <c r="V3" s="18"/>
      <c r="W3" s="18"/>
      <c r="X3" s="18"/>
      <c r="Y3" s="17" t="s">
        <v>11</v>
      </c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25"/>
      <c r="AZ3" s="17" t="s">
        <v>12</v>
      </c>
      <c r="BA3" s="18"/>
      <c r="BB3" s="18"/>
      <c r="BC3" s="17" t="s">
        <v>13</v>
      </c>
      <c r="BD3" s="18"/>
      <c r="BE3" s="18"/>
      <c r="BF3" s="18"/>
      <c r="BG3" s="18"/>
      <c r="BH3" s="18"/>
      <c r="BI3" s="17" t="s">
        <v>14</v>
      </c>
      <c r="BJ3" s="18"/>
      <c r="BK3" s="18"/>
      <c r="BL3" s="18"/>
      <c r="BM3" s="18"/>
      <c r="BN3" s="18"/>
      <c r="BO3" s="22" t="s">
        <v>15</v>
      </c>
      <c r="BP3" s="22"/>
      <c r="BQ3" s="22"/>
      <c r="BR3" s="22"/>
    </row>
    <row r="4" s="2" customFormat="1" ht="55" customHeight="1" spans="1:70">
      <c r="A4" s="7" t="s">
        <v>16</v>
      </c>
      <c r="B4" s="7">
        <v>200</v>
      </c>
      <c r="C4" s="8" t="s">
        <v>17</v>
      </c>
      <c r="D4" s="8" t="s">
        <v>155</v>
      </c>
      <c r="E4" s="8" t="s">
        <v>18</v>
      </c>
      <c r="F4" s="8" t="s">
        <v>19</v>
      </c>
      <c r="G4" s="8" t="s">
        <v>156</v>
      </c>
      <c r="H4" s="8" t="s">
        <v>20</v>
      </c>
      <c r="I4" s="8" t="s">
        <v>21</v>
      </c>
      <c r="J4" s="8" t="s">
        <v>157</v>
      </c>
      <c r="K4" s="8" t="s">
        <v>22</v>
      </c>
      <c r="L4" s="8" t="s">
        <v>23</v>
      </c>
      <c r="M4" s="8" t="s">
        <v>158</v>
      </c>
      <c r="N4" s="8" t="s">
        <v>24</v>
      </c>
      <c r="O4" s="8" t="s">
        <v>26</v>
      </c>
      <c r="P4" s="8" t="s">
        <v>27</v>
      </c>
      <c r="Q4" s="8" t="s">
        <v>28</v>
      </c>
      <c r="R4" s="8" t="s">
        <v>30</v>
      </c>
      <c r="S4" s="8" t="s">
        <v>31</v>
      </c>
      <c r="T4" s="8" t="s">
        <v>32</v>
      </c>
      <c r="U4" s="8" t="s">
        <v>33</v>
      </c>
      <c r="V4" s="8" t="s">
        <v>159</v>
      </c>
      <c r="W4" s="8" t="s">
        <v>36</v>
      </c>
      <c r="X4" s="8" t="s">
        <v>160</v>
      </c>
      <c r="Y4" s="8" t="s">
        <v>38</v>
      </c>
      <c r="Z4" s="8" t="s">
        <v>161</v>
      </c>
      <c r="AA4" s="8" t="s">
        <v>39</v>
      </c>
      <c r="AB4" s="8" t="s">
        <v>162</v>
      </c>
      <c r="AC4" s="8" t="s">
        <v>40</v>
      </c>
      <c r="AD4" s="8" t="s">
        <v>41</v>
      </c>
      <c r="AE4" s="8" t="s">
        <v>42</v>
      </c>
      <c r="AF4" s="8" t="s">
        <v>43</v>
      </c>
      <c r="AG4" s="8" t="s">
        <v>44</v>
      </c>
      <c r="AH4" s="8" t="s">
        <v>45</v>
      </c>
      <c r="AI4" s="8" t="s">
        <v>46</v>
      </c>
      <c r="AJ4" s="8" t="s">
        <v>163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164</v>
      </c>
      <c r="AP4" s="8" t="s">
        <v>51</v>
      </c>
      <c r="AQ4" s="8" t="s">
        <v>165</v>
      </c>
      <c r="AR4" s="8" t="s">
        <v>53</v>
      </c>
      <c r="AS4" s="8" t="s">
        <v>166</v>
      </c>
      <c r="AT4" s="8" t="s">
        <v>57</v>
      </c>
      <c r="AU4" s="8" t="s">
        <v>58</v>
      </c>
      <c r="AV4" s="8" t="s">
        <v>167</v>
      </c>
      <c r="AW4" s="8" t="s">
        <v>59</v>
      </c>
      <c r="AX4" s="26" t="s">
        <v>60</v>
      </c>
      <c r="AY4" s="8" t="s">
        <v>168</v>
      </c>
      <c r="AZ4" s="8" t="s">
        <v>169</v>
      </c>
      <c r="BA4" s="8" t="s">
        <v>64</v>
      </c>
      <c r="BB4" s="8" t="s">
        <v>65</v>
      </c>
      <c r="BC4" s="8" t="s">
        <v>170</v>
      </c>
      <c r="BD4" s="8" t="s">
        <v>67</v>
      </c>
      <c r="BE4" s="8" t="s">
        <v>68</v>
      </c>
      <c r="BF4" s="8" t="s">
        <v>69</v>
      </c>
      <c r="BG4" s="8" t="s">
        <v>70</v>
      </c>
      <c r="BH4" s="8" t="s">
        <v>72</v>
      </c>
      <c r="BI4" s="8" t="s">
        <v>73</v>
      </c>
      <c r="BJ4" s="8" t="s">
        <v>74</v>
      </c>
      <c r="BK4" s="8" t="s">
        <v>75</v>
      </c>
      <c r="BL4" s="8" t="s">
        <v>76</v>
      </c>
      <c r="BM4" s="8" t="s">
        <v>77</v>
      </c>
      <c r="BN4" s="8" t="s">
        <v>171</v>
      </c>
      <c r="BO4" s="8" t="s">
        <v>81</v>
      </c>
      <c r="BP4" s="8" t="s">
        <v>83</v>
      </c>
      <c r="BQ4" s="8" t="s">
        <v>85</v>
      </c>
      <c r="BR4" s="8" t="s">
        <v>172</v>
      </c>
    </row>
    <row r="5" s="1" customFormat="1" ht="15.6" spans="1:70">
      <c r="A5" s="9" t="s">
        <v>3</v>
      </c>
      <c r="B5" s="10">
        <f>SUM(C5:BR5)</f>
        <v>200</v>
      </c>
      <c r="C5" s="11">
        <f>C6</f>
        <v>1</v>
      </c>
      <c r="D5" s="11">
        <f>SUM(D6:E6)</f>
        <v>11</v>
      </c>
      <c r="E5" s="11"/>
      <c r="F5" s="11">
        <f>SUM(F6:J6)</f>
        <v>19</v>
      </c>
      <c r="G5" s="11"/>
      <c r="H5" s="11"/>
      <c r="I5" s="11"/>
      <c r="J5" s="11"/>
      <c r="K5" s="11">
        <f>SUM(K6:N6)</f>
        <v>11</v>
      </c>
      <c r="L5" s="11"/>
      <c r="M5" s="11"/>
      <c r="N5" s="11"/>
      <c r="O5" s="19">
        <f>SUM(O6:Q6)</f>
        <v>9</v>
      </c>
      <c r="P5" s="20"/>
      <c r="Q5" s="23"/>
      <c r="R5" s="24">
        <f>SUM(R6)</f>
        <v>1</v>
      </c>
      <c r="S5" s="24">
        <f>SUM(S6:X6)</f>
        <v>23</v>
      </c>
      <c r="T5" s="24"/>
      <c r="U5" s="24"/>
      <c r="V5" s="24"/>
      <c r="W5" s="24"/>
      <c r="X5" s="24"/>
      <c r="Y5" s="24">
        <f>SUM(Y6:AY6)</f>
        <v>88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>
        <f>SUM(AZ6:BB6)</f>
        <v>7</v>
      </c>
      <c r="BA5" s="24"/>
      <c r="BB5" s="24"/>
      <c r="BC5" s="19">
        <f>SUM(BC6:BH6)</f>
        <v>10</v>
      </c>
      <c r="BD5" s="20"/>
      <c r="BE5" s="20"/>
      <c r="BF5" s="20"/>
      <c r="BG5" s="20"/>
      <c r="BH5" s="23"/>
      <c r="BI5" s="24">
        <f>SUM(BI6:BN6)</f>
        <v>16</v>
      </c>
      <c r="BJ5" s="24"/>
      <c r="BK5" s="24"/>
      <c r="BL5" s="24"/>
      <c r="BM5" s="24"/>
      <c r="BN5" s="24"/>
      <c r="BO5" s="19">
        <f>SUM(BO6:BR6)</f>
        <v>4</v>
      </c>
      <c r="BP5" s="20"/>
      <c r="BQ5" s="20"/>
      <c r="BR5" s="23"/>
    </row>
    <row r="6" s="1" customFormat="1" ht="15.6" spans="1:70">
      <c r="A6" s="12"/>
      <c r="B6" s="10">
        <f t="shared" ref="B6:K6" si="0">SUM(B7:B93)</f>
        <v>200</v>
      </c>
      <c r="C6" s="10">
        <f t="shared" si="0"/>
        <v>1</v>
      </c>
      <c r="D6" s="10">
        <f t="shared" si="0"/>
        <v>6</v>
      </c>
      <c r="E6" s="10">
        <f t="shared" si="0"/>
        <v>5</v>
      </c>
      <c r="F6" s="10">
        <f t="shared" si="0"/>
        <v>5</v>
      </c>
      <c r="G6" s="10">
        <f t="shared" si="0"/>
        <v>0</v>
      </c>
      <c r="H6" s="10">
        <f t="shared" si="0"/>
        <v>1</v>
      </c>
      <c r="I6" s="10">
        <f t="shared" si="0"/>
        <v>12</v>
      </c>
      <c r="J6" s="10">
        <f t="shared" si="0"/>
        <v>1</v>
      </c>
      <c r="K6" s="10">
        <f t="shared" si="0"/>
        <v>6</v>
      </c>
      <c r="L6" s="10">
        <f t="shared" ref="L6:V6" si="1">SUM(L7:L93)</f>
        <v>2</v>
      </c>
      <c r="M6" s="10">
        <f t="shared" si="1"/>
        <v>1</v>
      </c>
      <c r="N6" s="10">
        <f t="shared" si="1"/>
        <v>2</v>
      </c>
      <c r="O6" s="10">
        <f t="shared" si="1"/>
        <v>6</v>
      </c>
      <c r="P6" s="10">
        <f t="shared" si="1"/>
        <v>2</v>
      </c>
      <c r="Q6" s="10">
        <f t="shared" si="1"/>
        <v>1</v>
      </c>
      <c r="R6" s="10">
        <f t="shared" si="1"/>
        <v>1</v>
      </c>
      <c r="S6" s="10">
        <f t="shared" si="1"/>
        <v>6</v>
      </c>
      <c r="T6" s="10">
        <f t="shared" si="1"/>
        <v>6</v>
      </c>
      <c r="U6" s="10">
        <f t="shared" si="1"/>
        <v>4</v>
      </c>
      <c r="V6" s="10">
        <f t="shared" si="1"/>
        <v>2</v>
      </c>
      <c r="W6" s="10">
        <f t="shared" ref="W6:AJ6" si="2">SUM(W7:W93)</f>
        <v>4</v>
      </c>
      <c r="X6" s="10">
        <f t="shared" si="2"/>
        <v>1</v>
      </c>
      <c r="Y6" s="10">
        <f t="shared" si="2"/>
        <v>8</v>
      </c>
      <c r="Z6" s="10">
        <f t="shared" si="2"/>
        <v>0</v>
      </c>
      <c r="AA6" s="10">
        <f t="shared" si="2"/>
        <v>4</v>
      </c>
      <c r="AB6" s="10">
        <f t="shared" si="2"/>
        <v>2</v>
      </c>
      <c r="AC6" s="10">
        <f t="shared" si="2"/>
        <v>4</v>
      </c>
      <c r="AD6" s="10">
        <f t="shared" si="2"/>
        <v>2</v>
      </c>
      <c r="AE6" s="10">
        <f t="shared" si="2"/>
        <v>1</v>
      </c>
      <c r="AF6" s="10">
        <f t="shared" si="2"/>
        <v>2</v>
      </c>
      <c r="AG6" s="10">
        <f t="shared" si="2"/>
        <v>6</v>
      </c>
      <c r="AH6" s="10">
        <f t="shared" si="2"/>
        <v>1</v>
      </c>
      <c r="AI6" s="10">
        <f t="shared" si="2"/>
        <v>7</v>
      </c>
      <c r="AJ6" s="10">
        <f t="shared" si="2"/>
        <v>4</v>
      </c>
      <c r="AK6" s="10">
        <f t="shared" ref="AK6:AQ6" si="3">SUM(AK7:AK93)</f>
        <v>1</v>
      </c>
      <c r="AL6" s="10">
        <f t="shared" si="3"/>
        <v>6</v>
      </c>
      <c r="AM6" s="10">
        <f t="shared" si="3"/>
        <v>1</v>
      </c>
      <c r="AN6" s="10">
        <f t="shared" si="3"/>
        <v>1</v>
      </c>
      <c r="AO6" s="10">
        <f t="shared" si="3"/>
        <v>1</v>
      </c>
      <c r="AP6" s="10">
        <f t="shared" si="3"/>
        <v>2</v>
      </c>
      <c r="AQ6" s="10">
        <f t="shared" si="3"/>
        <v>1</v>
      </c>
      <c r="AR6" s="10">
        <f t="shared" ref="AR6:BE6" si="4">SUM(AR7:AR93)</f>
        <v>6</v>
      </c>
      <c r="AS6" s="10">
        <f t="shared" si="4"/>
        <v>1</v>
      </c>
      <c r="AT6" s="10">
        <f t="shared" si="4"/>
        <v>11</v>
      </c>
      <c r="AU6" s="10">
        <f t="shared" si="4"/>
        <v>3</v>
      </c>
      <c r="AV6" s="10">
        <f t="shared" si="4"/>
        <v>5</v>
      </c>
      <c r="AW6" s="10">
        <f t="shared" si="4"/>
        <v>2</v>
      </c>
      <c r="AX6" s="10">
        <f t="shared" si="4"/>
        <v>5</v>
      </c>
      <c r="AY6" s="10">
        <f t="shared" si="4"/>
        <v>1</v>
      </c>
      <c r="AZ6" s="10">
        <f t="shared" si="4"/>
        <v>4</v>
      </c>
      <c r="BA6" s="10">
        <f t="shared" si="4"/>
        <v>1</v>
      </c>
      <c r="BB6" s="10">
        <f t="shared" si="4"/>
        <v>2</v>
      </c>
      <c r="BC6" s="10">
        <f t="shared" si="4"/>
        <v>3</v>
      </c>
      <c r="BD6" s="10">
        <f t="shared" si="4"/>
        <v>2</v>
      </c>
      <c r="BE6" s="10">
        <f t="shared" si="4"/>
        <v>1</v>
      </c>
      <c r="BF6" s="10">
        <f t="shared" ref="BF6:BR6" si="5">SUM(BF7:BF93)</f>
        <v>1</v>
      </c>
      <c r="BG6" s="10">
        <f t="shared" si="5"/>
        <v>2</v>
      </c>
      <c r="BH6" s="10">
        <f t="shared" si="5"/>
        <v>1</v>
      </c>
      <c r="BI6" s="10">
        <f t="shared" si="5"/>
        <v>1</v>
      </c>
      <c r="BJ6" s="10">
        <f t="shared" si="5"/>
        <v>8</v>
      </c>
      <c r="BK6" s="10">
        <f t="shared" si="5"/>
        <v>3</v>
      </c>
      <c r="BL6" s="10">
        <f t="shared" si="5"/>
        <v>2</v>
      </c>
      <c r="BM6" s="10">
        <f t="shared" si="5"/>
        <v>1</v>
      </c>
      <c r="BN6" s="10">
        <f t="shared" si="5"/>
        <v>1</v>
      </c>
      <c r="BO6" s="10">
        <f t="shared" si="5"/>
        <v>1</v>
      </c>
      <c r="BP6" s="10">
        <f t="shared" si="5"/>
        <v>1</v>
      </c>
      <c r="BQ6" s="10">
        <f t="shared" si="5"/>
        <v>1</v>
      </c>
      <c r="BR6" s="10">
        <f t="shared" si="5"/>
        <v>1</v>
      </c>
    </row>
    <row r="7" s="1" customFormat="1" ht="15.6" spans="1:70">
      <c r="A7" s="13" t="s">
        <v>173</v>
      </c>
      <c r="B7" s="13">
        <v>2</v>
      </c>
      <c r="C7" s="10"/>
      <c r="D7" s="10"/>
      <c r="E7" s="10"/>
      <c r="F7" s="10"/>
      <c r="G7" s="10"/>
      <c r="H7" s="10"/>
      <c r="I7" s="10"/>
      <c r="J7" s="10"/>
      <c r="K7" s="1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1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>
        <v>1</v>
      </c>
    </row>
    <row r="8" s="1" customFormat="1" ht="15.6" spans="1:70">
      <c r="A8" s="13" t="s">
        <v>174</v>
      </c>
      <c r="B8" s="13">
        <v>1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</row>
    <row r="9" s="1" customFormat="1" ht="15.6" spans="1:70">
      <c r="A9" s="13" t="s">
        <v>175</v>
      </c>
      <c r="B9" s="13">
        <v>2</v>
      </c>
      <c r="C9" s="10"/>
      <c r="D9" s="10"/>
      <c r="E9" s="10"/>
      <c r="F9" s="10"/>
      <c r="G9" s="10"/>
      <c r="H9" s="10"/>
      <c r="I9" s="10"/>
      <c r="J9" s="10"/>
      <c r="K9" s="1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>
        <v>1</v>
      </c>
      <c r="AB9" s="21"/>
      <c r="AC9" s="21"/>
      <c r="AD9" s="21"/>
      <c r="AE9" s="21"/>
      <c r="AF9" s="21"/>
      <c r="AG9" s="21"/>
      <c r="AH9" s="21">
        <v>1</v>
      </c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="1" customFormat="1" ht="15.6" spans="1:70">
      <c r="A10" s="13" t="s">
        <v>87</v>
      </c>
      <c r="B10" s="13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>
        <v>1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="1" customFormat="1" ht="15.6" spans="1:70">
      <c r="A11" s="13" t="s">
        <v>176</v>
      </c>
      <c r="B11" s="13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1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</row>
    <row r="12" s="1" customFormat="1" ht="15.6" spans="1:70">
      <c r="A12" s="14" t="s">
        <v>90</v>
      </c>
      <c r="B12" s="13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1</v>
      </c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</row>
    <row r="13" s="1" customFormat="1" ht="15.6" spans="1:70">
      <c r="A13" s="13" t="s">
        <v>91</v>
      </c>
      <c r="B13" s="13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>
        <v>1</v>
      </c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</row>
    <row r="14" s="1" customFormat="1" ht="15.6" spans="1:70">
      <c r="A14" s="13" t="s">
        <v>92</v>
      </c>
      <c r="B14" s="13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>
        <v>2</v>
      </c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="1" customFormat="1" ht="15.6" spans="1:70">
      <c r="A15" s="13" t="s">
        <v>93</v>
      </c>
      <c r="B15" s="13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>
        <v>1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="1" customFormat="1" ht="15.6" spans="1:70">
      <c r="A16" s="13" t="s">
        <v>177</v>
      </c>
      <c r="B16" s="13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>
        <v>1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="1" customFormat="1" ht="15.6" spans="1:70">
      <c r="A17" s="13" t="s">
        <v>178</v>
      </c>
      <c r="B17" s="13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21"/>
      <c r="M17" s="21"/>
      <c r="N17" s="21"/>
      <c r="O17" s="21"/>
      <c r="P17" s="21">
        <v>1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="1" customFormat="1" ht="15.6" spans="1:70">
      <c r="A18" s="13" t="s">
        <v>99</v>
      </c>
      <c r="B18" s="13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>
        <v>1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</row>
    <row r="19" s="1" customFormat="1" ht="15.6" spans="1:70">
      <c r="A19" s="13" t="s">
        <v>100</v>
      </c>
      <c r="B19" s="13">
        <v>2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>
        <v>1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</row>
    <row r="20" s="1" customFormat="1" ht="15.6" spans="1:70">
      <c r="A20" s="13" t="s">
        <v>179</v>
      </c>
      <c r="B20" s="13">
        <v>1</v>
      </c>
      <c r="C20" s="10"/>
      <c r="D20" s="10"/>
      <c r="E20" s="10"/>
      <c r="F20" s="10"/>
      <c r="G20" s="10"/>
      <c r="H20" s="10"/>
      <c r="I20" s="10"/>
      <c r="J20" s="10"/>
      <c r="K20" s="1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>
        <v>1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</row>
    <row r="21" s="1" customFormat="1" ht="15.6" spans="1:70">
      <c r="A21" s="13" t="s">
        <v>101</v>
      </c>
      <c r="B21" s="13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>
        <v>1</v>
      </c>
      <c r="BJ21" s="21"/>
      <c r="BK21" s="21"/>
      <c r="BL21" s="21"/>
      <c r="BM21" s="21"/>
      <c r="BN21" s="21"/>
      <c r="BO21" s="21"/>
      <c r="BP21" s="21"/>
      <c r="BQ21" s="21"/>
      <c r="BR21" s="21"/>
    </row>
    <row r="22" s="1" customFormat="1" ht="15.6" spans="1:70">
      <c r="A22" s="13" t="s">
        <v>102</v>
      </c>
      <c r="B22" s="13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>
        <v>1</v>
      </c>
      <c r="AF22" s="21"/>
      <c r="AG22" s="21"/>
      <c r="AH22" s="21"/>
      <c r="AI22" s="21"/>
      <c r="AJ22" s="21">
        <v>1</v>
      </c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</row>
    <row r="23" s="1" customFormat="1" ht="15.6" spans="1:70">
      <c r="A23" s="13" t="s">
        <v>103</v>
      </c>
      <c r="B23" s="13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>
        <v>1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</row>
    <row r="24" s="1" customFormat="1" ht="15.6" spans="1:70">
      <c r="A24" s="13" t="s">
        <v>104</v>
      </c>
      <c r="B24" s="13">
        <v>2</v>
      </c>
      <c r="C24" s="10"/>
      <c r="D24" s="10"/>
      <c r="E24" s="10"/>
      <c r="F24" s="10"/>
      <c r="G24" s="10"/>
      <c r="H24" s="10"/>
      <c r="I24" s="10"/>
      <c r="J24" s="10"/>
      <c r="K24" s="1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>
        <v>1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>
        <v>1</v>
      </c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</row>
    <row r="25" s="1" customFormat="1" ht="15" customHeight="1" spans="1:70">
      <c r="A25" s="13" t="s">
        <v>105</v>
      </c>
      <c r="B25" s="13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</row>
    <row r="26" s="1" customFormat="1" ht="15.6" spans="1:70">
      <c r="A26" s="13" t="s">
        <v>106</v>
      </c>
      <c r="B26" s="13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21"/>
      <c r="M26" s="21"/>
      <c r="N26" s="21">
        <v>1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1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</row>
    <row r="27" s="1" customFormat="1" ht="15.6" spans="1:70">
      <c r="A27" s="13" t="s">
        <v>107</v>
      </c>
      <c r="B27" s="13">
        <v>2</v>
      </c>
      <c r="C27" s="10"/>
      <c r="D27" s="10"/>
      <c r="E27" s="10"/>
      <c r="F27" s="10"/>
      <c r="G27" s="10"/>
      <c r="H27" s="10"/>
      <c r="I27" s="10"/>
      <c r="J27" s="10"/>
      <c r="K27" s="1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>
        <v>2</v>
      </c>
      <c r="BL27" s="21"/>
      <c r="BM27" s="21"/>
      <c r="BN27" s="21"/>
      <c r="BO27" s="21"/>
      <c r="BP27" s="21"/>
      <c r="BQ27" s="21"/>
      <c r="BR27" s="21"/>
    </row>
    <row r="28" s="1" customFormat="1" ht="15.6" spans="1:70">
      <c r="A28" s="13" t="s">
        <v>108</v>
      </c>
      <c r="B28" s="13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21"/>
      <c r="N28" s="21"/>
      <c r="O28" s="21">
        <v>1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>
        <v>1</v>
      </c>
      <c r="BM28" s="21"/>
      <c r="BN28" s="21"/>
      <c r="BO28" s="21"/>
      <c r="BP28" s="21"/>
      <c r="BQ28" s="21"/>
      <c r="BR28" s="21"/>
    </row>
    <row r="29" s="1" customFormat="1" ht="15.6" spans="1:70">
      <c r="A29" s="13" t="s">
        <v>109</v>
      </c>
      <c r="B29" s="13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>
        <v>2</v>
      </c>
      <c r="BK29" s="21"/>
      <c r="BL29" s="21"/>
      <c r="BM29" s="21"/>
      <c r="BN29" s="21"/>
      <c r="BO29" s="21"/>
      <c r="BP29" s="21"/>
      <c r="BQ29" s="21"/>
      <c r="BR29" s="21"/>
    </row>
    <row r="30" s="1" customFormat="1" ht="15.6" spans="1:70">
      <c r="A30" s="13" t="s">
        <v>110</v>
      </c>
      <c r="B30" s="13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</row>
    <row r="31" s="1" customFormat="1" ht="15.6" spans="1:70">
      <c r="A31" s="13" t="s">
        <v>180</v>
      </c>
      <c r="B31" s="13">
        <v>1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</row>
    <row r="32" s="1" customFormat="1" ht="15.6" spans="1:70">
      <c r="A32" s="13" t="s">
        <v>112</v>
      </c>
      <c r="B32" s="13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</row>
    <row r="33" s="1" customFormat="1" ht="15.6" spans="1:70">
      <c r="A33" s="13" t="s">
        <v>181</v>
      </c>
      <c r="B33" s="13">
        <v>1</v>
      </c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>
        <v>1</v>
      </c>
      <c r="BO33" s="21"/>
      <c r="BP33" s="21"/>
      <c r="BQ33" s="21"/>
      <c r="BR33" s="21"/>
    </row>
    <row r="34" s="1" customFormat="1" ht="15.6" spans="1:70">
      <c r="A34" s="13" t="s">
        <v>113</v>
      </c>
      <c r="B34" s="13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21"/>
      <c r="N34" s="21"/>
      <c r="O34" s="21"/>
      <c r="P34" s="21"/>
      <c r="Q34" s="21"/>
      <c r="R34" s="21"/>
      <c r="S34" s="21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</row>
    <row r="35" s="1" customFormat="1" ht="15.6" spans="1:70">
      <c r="A35" s="13" t="s">
        <v>114</v>
      </c>
      <c r="B35" s="13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21"/>
      <c r="M35" s="21"/>
      <c r="N35" s="21"/>
      <c r="O35" s="21"/>
      <c r="P35" s="21"/>
      <c r="Q35" s="21"/>
      <c r="R35" s="21"/>
      <c r="S35" s="21"/>
      <c r="T35" s="21">
        <v>1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</row>
    <row r="36" s="1" customFormat="1" ht="15.6" spans="1:70">
      <c r="A36" s="13" t="s">
        <v>115</v>
      </c>
      <c r="B36" s="13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>
        <v>1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</row>
    <row r="37" s="1" customFormat="1" ht="15.6" spans="1:70">
      <c r="A37" s="13" t="s">
        <v>116</v>
      </c>
      <c r="B37" s="13">
        <v>2</v>
      </c>
      <c r="C37" s="10"/>
      <c r="D37" s="10"/>
      <c r="E37" s="10"/>
      <c r="F37" s="10"/>
      <c r="G37" s="10"/>
      <c r="H37" s="10"/>
      <c r="I37" s="10"/>
      <c r="J37" s="10"/>
      <c r="K37" s="1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v>2</v>
      </c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</row>
    <row r="38" s="1" customFormat="1" ht="15.6" spans="1:70">
      <c r="A38" s="13" t="s">
        <v>117</v>
      </c>
      <c r="B38" s="13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>
        <v>1</v>
      </c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</row>
    <row r="39" s="1" customFormat="1" ht="15.6" spans="1:70">
      <c r="A39" s="13" t="s">
        <v>118</v>
      </c>
      <c r="B39" s="13">
        <v>1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>
        <v>1</v>
      </c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</row>
    <row r="40" s="1" customFormat="1" ht="15.6" spans="1:70">
      <c r="A40" s="13" t="s">
        <v>119</v>
      </c>
      <c r="B40" s="13">
        <v>1</v>
      </c>
      <c r="C40" s="10"/>
      <c r="D40" s="10"/>
      <c r="E40" s="10"/>
      <c r="F40" s="10"/>
      <c r="G40" s="10"/>
      <c r="H40" s="10"/>
      <c r="I40" s="10"/>
      <c r="J40" s="10"/>
      <c r="K40" s="1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>
        <v>1</v>
      </c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</row>
    <row r="41" s="1" customFormat="1" ht="15.6" spans="1:70">
      <c r="A41" s="13" t="s">
        <v>121</v>
      </c>
      <c r="B41" s="13">
        <v>2</v>
      </c>
      <c r="C41" s="10"/>
      <c r="D41" s="10"/>
      <c r="E41" s="10"/>
      <c r="F41" s="10"/>
      <c r="G41" s="10"/>
      <c r="H41" s="10"/>
      <c r="I41" s="10"/>
      <c r="J41" s="10"/>
      <c r="K41" s="1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>
        <v>1</v>
      </c>
      <c r="Z41" s="21"/>
      <c r="AA41" s="21"/>
      <c r="AB41" s="21"/>
      <c r="AC41" s="21">
        <v>1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</row>
    <row r="42" s="1" customFormat="1" ht="15.6" spans="1:70">
      <c r="A42" s="13" t="s">
        <v>122</v>
      </c>
      <c r="B42" s="13">
        <v>1</v>
      </c>
      <c r="C42" s="10"/>
      <c r="D42" s="10"/>
      <c r="E42" s="10"/>
      <c r="F42" s="10"/>
      <c r="G42" s="10"/>
      <c r="H42" s="10"/>
      <c r="I42" s="10"/>
      <c r="J42" s="10"/>
      <c r="K42" s="1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>
        <v>1</v>
      </c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</row>
    <row r="43" s="1" customFormat="1" ht="15.6" spans="1:70">
      <c r="A43" s="13" t="s">
        <v>123</v>
      </c>
      <c r="B43" s="13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>
        <v>1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</row>
    <row r="44" s="1" customFormat="1" ht="15.6" spans="1:70">
      <c r="A44" s="13" t="s">
        <v>124</v>
      </c>
      <c r="B44" s="13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F44" s="21"/>
      <c r="AG44" s="21">
        <v>1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</row>
    <row r="45" s="1" customFormat="1" ht="15.6" spans="1:70">
      <c r="A45" s="13" t="s">
        <v>125</v>
      </c>
      <c r="B45" s="13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21"/>
      <c r="M45" s="21"/>
      <c r="N45" s="21"/>
      <c r="O45" s="21"/>
      <c r="P45" s="21"/>
      <c r="Q45" s="21"/>
      <c r="R45" s="21"/>
      <c r="S45" s="21"/>
      <c r="T45" s="21"/>
      <c r="U45" s="21">
        <v>1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>
        <v>1</v>
      </c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</row>
    <row r="46" s="1" customFormat="1" ht="15.6" spans="1:70">
      <c r="A46" s="13" t="s">
        <v>126</v>
      </c>
      <c r="B46" s="13">
        <v>1</v>
      </c>
      <c r="C46" s="10"/>
      <c r="D46" s="10"/>
      <c r="E46" s="10"/>
      <c r="F46" s="10"/>
      <c r="G46" s="10"/>
      <c r="H46" s="10"/>
      <c r="I46" s="10"/>
      <c r="J46" s="10"/>
      <c r="K46" s="1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>
        <v>1</v>
      </c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</row>
    <row r="47" s="1" customFormat="1" ht="15.6" spans="1:70">
      <c r="A47" s="13" t="s">
        <v>127</v>
      </c>
      <c r="B47" s="13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>
        <v>1</v>
      </c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v>1</v>
      </c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</row>
    <row r="48" s="1" customFormat="1" ht="15.6" spans="1:70">
      <c r="A48" s="13" t="s">
        <v>128</v>
      </c>
      <c r="B48" s="13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21">
        <v>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</row>
    <row r="49" s="1" customFormat="1" ht="15.6" spans="1:70">
      <c r="A49" s="13" t="s">
        <v>129</v>
      </c>
      <c r="B49" s="13">
        <v>2</v>
      </c>
      <c r="C49" s="10"/>
      <c r="D49" s="10"/>
      <c r="E49" s="10"/>
      <c r="F49" s="10"/>
      <c r="G49" s="10"/>
      <c r="H49" s="10"/>
      <c r="I49" s="10"/>
      <c r="J49" s="10"/>
      <c r="K49" s="1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>
        <v>2</v>
      </c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</row>
    <row r="50" s="1" customFormat="1" ht="15.6" spans="1:70">
      <c r="A50" s="13" t="s">
        <v>130</v>
      </c>
      <c r="B50" s="13">
        <v>1</v>
      </c>
      <c r="C50" s="10"/>
      <c r="D50" s="10"/>
      <c r="E50" s="10"/>
      <c r="F50" s="10"/>
      <c r="G50" s="10"/>
      <c r="H50" s="10"/>
      <c r="I50" s="10"/>
      <c r="J50" s="10"/>
      <c r="K50" s="1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>
        <v>1</v>
      </c>
      <c r="BM50" s="21"/>
      <c r="BN50" s="21"/>
      <c r="BO50" s="21"/>
      <c r="BP50" s="21"/>
      <c r="BQ50" s="21"/>
      <c r="BR50" s="21"/>
    </row>
    <row r="51" s="1" customFormat="1" ht="15.6" spans="1:70">
      <c r="A51" s="13" t="s">
        <v>131</v>
      </c>
      <c r="B51" s="13">
        <v>1</v>
      </c>
      <c r="C51" s="10"/>
      <c r="D51" s="10"/>
      <c r="E51" s="10">
        <v>1</v>
      </c>
      <c r="F51" s="10"/>
      <c r="G51" s="10"/>
      <c r="H51" s="10"/>
      <c r="I51" s="10"/>
      <c r="J51" s="10"/>
      <c r="K51" s="1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</row>
    <row r="52" s="1" customFormat="1" ht="15.6" spans="1:70">
      <c r="A52" s="13" t="s">
        <v>132</v>
      </c>
      <c r="B52" s="13">
        <v>2</v>
      </c>
      <c r="C52" s="10"/>
      <c r="D52" s="10"/>
      <c r="E52" s="10"/>
      <c r="F52" s="10"/>
      <c r="G52" s="10"/>
      <c r="H52" s="10"/>
      <c r="I52" s="10"/>
      <c r="J52" s="10"/>
      <c r="K52" s="1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>
        <v>1</v>
      </c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>
        <v>1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</row>
    <row r="53" s="1" customFormat="1" ht="15.6" spans="1:70">
      <c r="A53" s="13" t="s">
        <v>133</v>
      </c>
      <c r="B53" s="13">
        <v>2</v>
      </c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>
        <v>1</v>
      </c>
      <c r="BI53" s="21"/>
      <c r="BJ53" s="21"/>
      <c r="BK53" s="21"/>
      <c r="BL53" s="21"/>
      <c r="BM53" s="21"/>
      <c r="BN53" s="21"/>
      <c r="BO53" s="21"/>
      <c r="BP53" s="21"/>
      <c r="BQ53" s="21"/>
      <c r="BR53" s="21"/>
    </row>
    <row r="54" s="1" customFormat="1" ht="15.6" spans="1:70">
      <c r="A54" s="13" t="s">
        <v>134</v>
      </c>
      <c r="B54" s="13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21"/>
      <c r="M54" s="21"/>
      <c r="N54" s="21"/>
      <c r="O54" s="21"/>
      <c r="P54" s="21"/>
      <c r="Q54" s="21"/>
      <c r="R54" s="21"/>
      <c r="S54" s="21"/>
      <c r="T54" s="21">
        <v>1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</row>
    <row r="55" s="1" customFormat="1" ht="15.6" spans="1:70">
      <c r="A55" s="13" t="s">
        <v>135</v>
      </c>
      <c r="B55" s="13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>
        <v>1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</row>
    <row r="56" s="1" customFormat="1" ht="15.6" spans="1:70">
      <c r="A56" s="13" t="s">
        <v>182</v>
      </c>
      <c r="B56" s="13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>
        <v>1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</row>
    <row r="57" s="1" customFormat="1" ht="15.6" spans="1:70">
      <c r="A57" s="13" t="s">
        <v>136</v>
      </c>
      <c r="B57" s="13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1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</row>
    <row r="58" s="1" customFormat="1" ht="15.6" spans="1:70">
      <c r="A58" s="13" t="s">
        <v>137</v>
      </c>
      <c r="B58" s="13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>
        <v>1</v>
      </c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</row>
    <row r="59" s="1" customFormat="1" ht="15.6" spans="1:70">
      <c r="A59" s="13" t="s">
        <v>138</v>
      </c>
      <c r="B59" s="13">
        <v>3</v>
      </c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21"/>
      <c r="M59" s="21">
        <v>1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>
        <v>1</v>
      </c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</row>
    <row r="60" s="1" customFormat="1" ht="15.6" spans="1:70">
      <c r="A60" s="13" t="s">
        <v>139</v>
      </c>
      <c r="B60" s="13">
        <v>2</v>
      </c>
      <c r="C60" s="10"/>
      <c r="D60" s="10"/>
      <c r="E60" s="10"/>
      <c r="F60" s="10"/>
      <c r="G60" s="10"/>
      <c r="H60" s="10"/>
      <c r="I60" s="10"/>
      <c r="J60" s="10"/>
      <c r="K60" s="1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>
        <v>1</v>
      </c>
      <c r="AS60" s="21"/>
      <c r="AT60" s="21"/>
      <c r="AU60" s="21"/>
      <c r="AV60" s="21"/>
      <c r="AW60" s="21"/>
      <c r="AX60" s="21"/>
      <c r="AY60" s="21"/>
      <c r="AZ60" s="21"/>
      <c r="BA60" s="21"/>
      <c r="BB60" s="21">
        <v>1</v>
      </c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</row>
    <row r="61" s="1" customFormat="1" ht="15.6" spans="1:70">
      <c r="A61" s="13" t="s">
        <v>140</v>
      </c>
      <c r="B61" s="13">
        <v>2</v>
      </c>
      <c r="C61" s="10"/>
      <c r="D61" s="10">
        <v>1</v>
      </c>
      <c r="E61" s="10"/>
      <c r="F61" s="10"/>
      <c r="G61" s="10"/>
      <c r="H61" s="10"/>
      <c r="I61" s="10"/>
      <c r="J61" s="10"/>
      <c r="K61" s="10"/>
      <c r="L61" s="21"/>
      <c r="M61" s="21"/>
      <c r="N61" s="21"/>
      <c r="O61" s="21"/>
      <c r="P61" s="21">
        <v>1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</row>
    <row r="62" s="1" customFormat="1" ht="15.6" spans="1:70">
      <c r="A62" s="13" t="s">
        <v>141</v>
      </c>
      <c r="B62" s="13">
        <v>1</v>
      </c>
      <c r="C62" s="10"/>
      <c r="D62" s="10"/>
      <c r="E62" s="10"/>
      <c r="F62" s="10"/>
      <c r="G62" s="10"/>
      <c r="H62" s="10"/>
      <c r="I62" s="10"/>
      <c r="J62" s="10"/>
      <c r="K62" s="1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>
        <v>1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</row>
    <row r="63" s="1" customFormat="1" ht="15.6" spans="1:70">
      <c r="A63" s="13" t="s">
        <v>142</v>
      </c>
      <c r="B63" s="13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>
        <v>1</v>
      </c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</row>
    <row r="64" s="1" customFormat="1" ht="15.6" spans="1:70">
      <c r="A64" s="13" t="s">
        <v>143</v>
      </c>
      <c r="B64" s="13">
        <v>3</v>
      </c>
      <c r="C64" s="10"/>
      <c r="D64" s="10"/>
      <c r="E64" s="10"/>
      <c r="F64" s="10"/>
      <c r="G64" s="10"/>
      <c r="H64" s="10">
        <v>1</v>
      </c>
      <c r="I64" s="10">
        <v>1</v>
      </c>
      <c r="J64" s="10"/>
      <c r="K64" s="1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>
        <v>1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</row>
    <row r="65" s="1" customFormat="1" ht="15.6" spans="1:70">
      <c r="A65" s="13" t="s">
        <v>183</v>
      </c>
      <c r="B65" s="13">
        <v>1</v>
      </c>
      <c r="C65" s="10"/>
      <c r="D65" s="10"/>
      <c r="E65" s="10"/>
      <c r="F65" s="10"/>
      <c r="G65" s="10"/>
      <c r="H65" s="10"/>
      <c r="I65" s="10"/>
      <c r="J65" s="10"/>
      <c r="K65" s="10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1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</row>
    <row r="66" ht="15.6" spans="1:70">
      <c r="A66" s="13" t="s">
        <v>144</v>
      </c>
      <c r="B66" s="13">
        <v>3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21"/>
      <c r="M66" s="21"/>
      <c r="N66" s="21"/>
      <c r="O66" s="21">
        <v>1</v>
      </c>
      <c r="P66" s="28"/>
      <c r="Q66" s="21">
        <v>1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</row>
    <row r="67" ht="15.6" spans="1:70">
      <c r="A67" s="13" t="s">
        <v>145</v>
      </c>
      <c r="B67" s="13">
        <v>3</v>
      </c>
      <c r="C67" s="10"/>
      <c r="D67" s="10"/>
      <c r="E67" s="10"/>
      <c r="F67" s="10"/>
      <c r="G67" s="10"/>
      <c r="H67" s="10"/>
      <c r="I67" s="10"/>
      <c r="J67" s="10"/>
      <c r="K67" s="1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>
        <v>1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>
        <v>1</v>
      </c>
      <c r="BD67" s="21"/>
      <c r="BE67" s="21"/>
      <c r="BF67" s="21">
        <v>1</v>
      </c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</row>
    <row r="68" ht="15.6" spans="1:70">
      <c r="A68" s="13" t="s">
        <v>146</v>
      </c>
      <c r="B68" s="13">
        <v>40</v>
      </c>
      <c r="C68" s="10"/>
      <c r="D68" s="10">
        <v>4</v>
      </c>
      <c r="E68" s="10"/>
      <c r="F68" s="10">
        <v>4</v>
      </c>
      <c r="G68" s="10"/>
      <c r="H68" s="10"/>
      <c r="I68" s="10">
        <v>7</v>
      </c>
      <c r="J68" s="10"/>
      <c r="K68" s="10"/>
      <c r="L68" s="21"/>
      <c r="M68" s="21"/>
      <c r="N68" s="21"/>
      <c r="O68" s="21">
        <v>3</v>
      </c>
      <c r="P68" s="21"/>
      <c r="Q68" s="21"/>
      <c r="R68" s="21"/>
      <c r="S68" s="21">
        <v>1</v>
      </c>
      <c r="T68" s="21">
        <v>3</v>
      </c>
      <c r="U68" s="21">
        <v>1</v>
      </c>
      <c r="V68" s="21">
        <v>1</v>
      </c>
      <c r="W68" s="21">
        <v>3</v>
      </c>
      <c r="X68" s="21"/>
      <c r="Y68" s="21"/>
      <c r="Z68" s="21"/>
      <c r="AA68" s="21"/>
      <c r="AB68" s="21"/>
      <c r="AC68" s="21">
        <v>1</v>
      </c>
      <c r="AD68" s="21"/>
      <c r="AE68" s="21"/>
      <c r="AF68" s="21"/>
      <c r="AG68" s="21">
        <v>4</v>
      </c>
      <c r="AH68" s="21"/>
      <c r="AI68" s="21">
        <v>3</v>
      </c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>
        <v>4</v>
      </c>
      <c r="AW68" s="21">
        <v>1</v>
      </c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</row>
    <row r="69" ht="15.6" spans="1:70">
      <c r="A69" s="13" t="s">
        <v>147</v>
      </c>
      <c r="B69" s="13">
        <v>20</v>
      </c>
      <c r="C69" s="10"/>
      <c r="D69" s="10"/>
      <c r="E69" s="10">
        <v>1</v>
      </c>
      <c r="F69" s="10"/>
      <c r="G69" s="10"/>
      <c r="H69" s="10"/>
      <c r="I69" s="10"/>
      <c r="J69" s="10"/>
      <c r="K69" s="10"/>
      <c r="L69" s="21"/>
      <c r="M69" s="21"/>
      <c r="N69" s="21"/>
      <c r="O69" s="21"/>
      <c r="P69" s="21"/>
      <c r="Q69" s="21"/>
      <c r="R69" s="21"/>
      <c r="S69" s="21"/>
      <c r="T69" s="21"/>
      <c r="U69" s="21">
        <v>1</v>
      </c>
      <c r="V69" s="21"/>
      <c r="W69" s="21">
        <v>1</v>
      </c>
      <c r="X69" s="21"/>
      <c r="Y69" s="21">
        <v>2</v>
      </c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>
        <v>2</v>
      </c>
      <c r="AM69" s="21"/>
      <c r="AN69" s="21"/>
      <c r="AO69" s="21"/>
      <c r="AP69" s="21"/>
      <c r="AQ69" s="21"/>
      <c r="AR69" s="21">
        <v>2</v>
      </c>
      <c r="AS69" s="21"/>
      <c r="AT69" s="21"/>
      <c r="AU69" s="21">
        <v>2</v>
      </c>
      <c r="AV69" s="21"/>
      <c r="AW69" s="21"/>
      <c r="AX69" s="21">
        <v>2</v>
      </c>
      <c r="AY69" s="21"/>
      <c r="AZ69" s="21">
        <v>2</v>
      </c>
      <c r="BA69" s="21"/>
      <c r="BB69" s="21"/>
      <c r="BC69" s="21">
        <v>1</v>
      </c>
      <c r="BD69" s="21"/>
      <c r="BE69" s="21"/>
      <c r="BF69" s="21"/>
      <c r="BG69" s="21">
        <v>1</v>
      </c>
      <c r="BH69" s="21"/>
      <c r="BI69" s="21"/>
      <c r="BJ69" s="21">
        <v>3</v>
      </c>
      <c r="BK69" s="21"/>
      <c r="BL69" s="21"/>
      <c r="BM69" s="21"/>
      <c r="BN69" s="21"/>
      <c r="BO69" s="21"/>
      <c r="BP69" s="21"/>
      <c r="BQ69" s="21"/>
      <c r="BR69" s="21"/>
    </row>
    <row r="70" ht="15.6" spans="1:70">
      <c r="A70" s="13" t="s">
        <v>184</v>
      </c>
      <c r="B70" s="13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>
        <v>1</v>
      </c>
      <c r="BQ70" s="21"/>
      <c r="BR70" s="21"/>
    </row>
    <row r="71" ht="15.6" spans="1:70">
      <c r="A71" s="13" t="s">
        <v>185</v>
      </c>
      <c r="B71" s="1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21">
        <v>1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</row>
    <row r="72" ht="15.6" spans="1:70">
      <c r="A72" s="13" t="s">
        <v>186</v>
      </c>
      <c r="B72" s="13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>
        <v>1</v>
      </c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</row>
    <row r="73" ht="15.6" spans="1:70">
      <c r="A73" s="13" t="s">
        <v>187</v>
      </c>
      <c r="B73" s="13">
        <v>2</v>
      </c>
      <c r="C73" s="10"/>
      <c r="D73" s="10"/>
      <c r="E73" s="10"/>
      <c r="F73" s="10"/>
      <c r="G73" s="10"/>
      <c r="H73" s="10"/>
      <c r="I73" s="10"/>
      <c r="J73" s="10"/>
      <c r="K73" s="1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>
        <v>2</v>
      </c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</row>
    <row r="74" ht="15.6" spans="1:70">
      <c r="A74" s="13" t="s">
        <v>188</v>
      </c>
      <c r="B74" s="13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>
        <v>1</v>
      </c>
      <c r="BK74" s="21"/>
      <c r="BL74" s="21"/>
      <c r="BM74" s="21"/>
      <c r="BN74" s="21"/>
      <c r="BO74" s="21"/>
      <c r="BP74" s="21"/>
      <c r="BQ74" s="21"/>
      <c r="BR74" s="21"/>
    </row>
    <row r="75" ht="15.6" spans="1:70">
      <c r="A75" s="13" t="s">
        <v>189</v>
      </c>
      <c r="B75" s="13">
        <v>3</v>
      </c>
      <c r="C75" s="10"/>
      <c r="D75" s="10"/>
      <c r="E75" s="10"/>
      <c r="F75" s="10"/>
      <c r="G75" s="10"/>
      <c r="H75" s="10"/>
      <c r="I75" s="10">
        <v>2</v>
      </c>
      <c r="J75" s="10"/>
      <c r="K75" s="10"/>
      <c r="L75" s="21"/>
      <c r="M75" s="21"/>
      <c r="N75" s="21"/>
      <c r="O75" s="21">
        <v>1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</row>
    <row r="76" ht="15.6" spans="1:70">
      <c r="A76" s="13" t="s">
        <v>190</v>
      </c>
      <c r="B76" s="13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8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>
        <v>1</v>
      </c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</row>
    <row r="77" ht="15.6" spans="1:70">
      <c r="A77" s="13" t="s">
        <v>191</v>
      </c>
      <c r="B77" s="13">
        <v>2</v>
      </c>
      <c r="C77" s="10"/>
      <c r="D77" s="10"/>
      <c r="E77" s="10"/>
      <c r="F77" s="10"/>
      <c r="G77" s="10"/>
      <c r="H77" s="10"/>
      <c r="I77" s="10">
        <v>1</v>
      </c>
      <c r="J77" s="10"/>
      <c r="K77" s="10"/>
      <c r="L77" s="21"/>
      <c r="M77" s="21"/>
      <c r="N77" s="21"/>
      <c r="O77" s="21"/>
      <c r="P77" s="21"/>
      <c r="Q77" s="21"/>
      <c r="R77" s="21"/>
      <c r="S77" s="21">
        <v>1</v>
      </c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</row>
    <row r="78" ht="15.6" spans="1:70">
      <c r="A78" s="13" t="s">
        <v>192</v>
      </c>
      <c r="B78" s="13">
        <v>9</v>
      </c>
      <c r="C78" s="10"/>
      <c r="D78" s="10"/>
      <c r="E78" s="10"/>
      <c r="F78" s="10"/>
      <c r="G78" s="10"/>
      <c r="H78" s="10"/>
      <c r="I78" s="10"/>
      <c r="J78" s="10"/>
      <c r="K78" s="1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>
        <v>1</v>
      </c>
      <c r="Z78" s="21"/>
      <c r="AA78" s="21">
        <v>2</v>
      </c>
      <c r="AB78" s="21">
        <v>2</v>
      </c>
      <c r="AC78" s="21"/>
      <c r="AD78" s="21"/>
      <c r="AE78" s="21"/>
      <c r="AF78" s="21">
        <v>1</v>
      </c>
      <c r="AG78" s="21"/>
      <c r="AH78" s="21"/>
      <c r="AI78" s="21">
        <v>1</v>
      </c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>
        <v>1</v>
      </c>
      <c r="AU78" s="21"/>
      <c r="AV78" s="21">
        <v>1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</row>
    <row r="79" ht="15.6" spans="1:70">
      <c r="A79" s="13" t="s">
        <v>193</v>
      </c>
      <c r="B79" s="13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21"/>
      <c r="M79" s="21"/>
      <c r="N79" s="21"/>
      <c r="O79" s="21"/>
      <c r="P79" s="21"/>
      <c r="Q79" s="21"/>
      <c r="R79" s="21">
        <v>1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</row>
    <row r="80" ht="15.6" spans="1:70">
      <c r="A80" s="13" t="s">
        <v>194</v>
      </c>
      <c r="B80" s="1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>
        <v>1</v>
      </c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</row>
    <row r="81" ht="15.6" spans="1:70">
      <c r="A81" s="13" t="s">
        <v>195</v>
      </c>
      <c r="B81" s="13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>
        <v>1</v>
      </c>
      <c r="BR81" s="21"/>
    </row>
    <row r="82" ht="15.6" spans="1:70">
      <c r="A82" s="13" t="s">
        <v>196</v>
      </c>
      <c r="B82" s="13">
        <v>2</v>
      </c>
      <c r="C82" s="10"/>
      <c r="D82" s="10">
        <v>1</v>
      </c>
      <c r="E82" s="10"/>
      <c r="F82" s="10"/>
      <c r="G82" s="10"/>
      <c r="H82" s="10"/>
      <c r="I82" s="10"/>
      <c r="J82" s="10"/>
      <c r="K82" s="10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>
        <v>1</v>
      </c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</row>
    <row r="83" ht="15.6" spans="1:70">
      <c r="A83" s="13" t="s">
        <v>197</v>
      </c>
      <c r="B83" s="13">
        <v>1</v>
      </c>
      <c r="C83" s="10"/>
      <c r="D83" s="10"/>
      <c r="E83" s="10"/>
      <c r="F83" s="10"/>
      <c r="G83" s="10"/>
      <c r="H83" s="10"/>
      <c r="I83" s="10"/>
      <c r="J83" s="10"/>
      <c r="K83" s="1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8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>
        <v>1</v>
      </c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</row>
    <row r="84" ht="15.6" spans="1:70">
      <c r="A84" s="13" t="s">
        <v>198</v>
      </c>
      <c r="B84" s="13">
        <v>2</v>
      </c>
      <c r="C84" s="10"/>
      <c r="D84" s="10"/>
      <c r="E84" s="10"/>
      <c r="F84" s="10"/>
      <c r="G84" s="10"/>
      <c r="H84" s="10"/>
      <c r="I84" s="10"/>
      <c r="J84" s="10"/>
      <c r="K84" s="10"/>
      <c r="L84" s="21"/>
      <c r="M84" s="21"/>
      <c r="N84" s="21"/>
      <c r="O84" s="21"/>
      <c r="P84" s="21"/>
      <c r="Q84" s="21"/>
      <c r="R84" s="21"/>
      <c r="S84" s="21">
        <v>2</v>
      </c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</row>
    <row r="85" ht="15.6" spans="1:70">
      <c r="A85" s="13" t="s">
        <v>199</v>
      </c>
      <c r="B85" s="13">
        <v>1</v>
      </c>
      <c r="C85" s="10"/>
      <c r="D85" s="10"/>
      <c r="E85" s="10"/>
      <c r="F85" s="10"/>
      <c r="G85" s="10"/>
      <c r="H85" s="10"/>
      <c r="I85" s="10"/>
      <c r="J85" s="10"/>
      <c r="K85" s="1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>
        <v>1</v>
      </c>
      <c r="BP85" s="21"/>
      <c r="BQ85" s="21"/>
      <c r="BR85" s="21"/>
    </row>
    <row r="86" ht="15.6" spans="1:70">
      <c r="A86" s="13" t="s">
        <v>200</v>
      </c>
      <c r="B86" s="13">
        <v>1</v>
      </c>
      <c r="C86" s="10"/>
      <c r="D86" s="10"/>
      <c r="E86" s="10"/>
      <c r="F86" s="10"/>
      <c r="G86" s="10"/>
      <c r="H86" s="10"/>
      <c r="I86" s="10"/>
      <c r="J86" s="10"/>
      <c r="K86" s="10"/>
      <c r="L86" s="21"/>
      <c r="M86" s="21"/>
      <c r="N86" s="21"/>
      <c r="O86" s="21"/>
      <c r="P86" s="21"/>
      <c r="Q86" s="21"/>
      <c r="R86" s="21"/>
      <c r="S86" s="21"/>
      <c r="T86" s="21">
        <v>1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</row>
    <row r="87" ht="15.6" spans="1:70">
      <c r="A87" s="13" t="s">
        <v>201</v>
      </c>
      <c r="B87" s="13">
        <v>2</v>
      </c>
      <c r="C87" s="10"/>
      <c r="D87" s="10"/>
      <c r="E87" s="10"/>
      <c r="F87" s="10"/>
      <c r="G87" s="10"/>
      <c r="H87" s="10"/>
      <c r="I87" s="10"/>
      <c r="J87" s="10"/>
      <c r="K87" s="10"/>
      <c r="L87" s="21"/>
      <c r="M87" s="21"/>
      <c r="N87" s="21"/>
      <c r="O87" s="21"/>
      <c r="P87" s="21"/>
      <c r="Q87" s="21"/>
      <c r="R87" s="21"/>
      <c r="S87" s="21">
        <v>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>
        <v>1</v>
      </c>
      <c r="BK87" s="21"/>
      <c r="BL87" s="21"/>
      <c r="BM87" s="21"/>
      <c r="BN87" s="21"/>
      <c r="BO87" s="21"/>
      <c r="BP87" s="21"/>
      <c r="BQ87" s="21"/>
      <c r="BR87" s="21"/>
    </row>
    <row r="88" ht="15.6" spans="1:70">
      <c r="A88" s="13" t="s">
        <v>202</v>
      </c>
      <c r="B88" s="13">
        <v>3</v>
      </c>
      <c r="C88" s="10"/>
      <c r="D88" s="10"/>
      <c r="E88" s="10"/>
      <c r="F88" s="10"/>
      <c r="G88" s="10"/>
      <c r="H88" s="10"/>
      <c r="I88" s="10"/>
      <c r="J88" s="10"/>
      <c r="K88" s="1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1</v>
      </c>
      <c r="AB88" s="21"/>
      <c r="AC88" s="21"/>
      <c r="AD88" s="21"/>
      <c r="AE88" s="21"/>
      <c r="AF88" s="21"/>
      <c r="AG88" s="21"/>
      <c r="AH88" s="21"/>
      <c r="AI88" s="21"/>
      <c r="AJ88" s="21">
        <v>1</v>
      </c>
      <c r="AK88" s="21"/>
      <c r="AL88" s="21"/>
      <c r="AM88" s="21"/>
      <c r="AN88" s="21"/>
      <c r="AO88" s="21"/>
      <c r="AP88" s="21"/>
      <c r="AQ88" s="21"/>
      <c r="AR88" s="21"/>
      <c r="AS88" s="21"/>
      <c r="AT88" s="21">
        <v>1</v>
      </c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</row>
    <row r="89" ht="15.6" spans="1:70">
      <c r="A89" s="13" t="s">
        <v>203</v>
      </c>
      <c r="B89" s="13">
        <v>3</v>
      </c>
      <c r="C89" s="10"/>
      <c r="D89" s="10"/>
      <c r="E89" s="10"/>
      <c r="F89" s="10"/>
      <c r="G89" s="10"/>
      <c r="H89" s="10"/>
      <c r="I89" s="10"/>
      <c r="J89" s="10"/>
      <c r="K89" s="10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</row>
    <row r="90" ht="15.6" spans="1:70">
      <c r="A90" s="13" t="s">
        <v>148</v>
      </c>
      <c r="B90" s="13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1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</row>
    <row r="91" ht="15.6" spans="1:70">
      <c r="A91" s="13" t="s">
        <v>149</v>
      </c>
      <c r="B91" s="13">
        <v>5</v>
      </c>
      <c r="C91" s="10"/>
      <c r="D91" s="10"/>
      <c r="E91" s="10"/>
      <c r="F91" s="10"/>
      <c r="G91" s="10"/>
      <c r="H91" s="10"/>
      <c r="I91" s="10">
        <v>1</v>
      </c>
      <c r="J91" s="10"/>
      <c r="K91" s="10">
        <v>2</v>
      </c>
      <c r="L91" s="21"/>
      <c r="M91" s="21"/>
      <c r="N91" s="21">
        <v>1</v>
      </c>
      <c r="O91" s="21"/>
      <c r="P91" s="28"/>
      <c r="Q91" s="21"/>
      <c r="R91" s="21"/>
      <c r="S91" s="21"/>
      <c r="T91" s="21"/>
      <c r="U91" s="21">
        <v>1</v>
      </c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</row>
    <row r="92" ht="15.6" spans="1:70">
      <c r="A92" s="13" t="s">
        <v>150</v>
      </c>
      <c r="B92" s="13">
        <v>4</v>
      </c>
      <c r="C92" s="10"/>
      <c r="D92" s="10"/>
      <c r="E92" s="10"/>
      <c r="F92" s="10"/>
      <c r="G92" s="10"/>
      <c r="H92" s="10"/>
      <c r="I92" s="10"/>
      <c r="J92" s="10"/>
      <c r="K92" s="1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>
        <v>2</v>
      </c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>
        <v>1</v>
      </c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>
        <v>1</v>
      </c>
      <c r="BL92" s="21"/>
      <c r="BM92" s="21"/>
      <c r="BN92" s="21"/>
      <c r="BO92" s="21"/>
      <c r="BP92" s="21"/>
      <c r="BQ92" s="21"/>
      <c r="BR92" s="21"/>
    </row>
    <row r="93" ht="15.6" spans="1:70">
      <c r="A93" s="13" t="s">
        <v>151</v>
      </c>
      <c r="B93" s="13">
        <v>3</v>
      </c>
      <c r="C93" s="10"/>
      <c r="D93" s="10"/>
      <c r="E93" s="10">
        <v>1</v>
      </c>
      <c r="F93" s="10"/>
      <c r="G93" s="10"/>
      <c r="H93" s="10"/>
      <c r="I93" s="10"/>
      <c r="J93" s="10"/>
      <c r="K93" s="10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>
        <v>1</v>
      </c>
      <c r="BK93" s="21"/>
      <c r="BL93" s="21"/>
      <c r="BM93" s="21">
        <v>1</v>
      </c>
      <c r="BN93" s="21"/>
      <c r="BO93" s="21"/>
      <c r="BP93" s="21"/>
      <c r="BQ93" s="21"/>
      <c r="BR93" s="21"/>
    </row>
  </sheetData>
  <mergeCells count="22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</mergeCells>
  <conditionalFormatting sqref="Q7:AA93 AE45:AE75 C7:N93 O7:P65 O66:O93 P67:P90 P92:P93 AE77:AE93 AE41:AE43 AB17:AE40 AF17:AO93 AD41:AD93 AB41:AB93 AC41:AC82 AC84:AC93 AP7:BR93 AB7:AO16">
    <cfRule type="cellIs" dxfId="0" priority="1" operator="greaterThan">
      <formula>0</formula>
    </cfRule>
  </conditionalFormatting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汤舒宇</cp:lastModifiedBy>
  <dcterms:created xsi:type="dcterms:W3CDTF">2023-05-13T11:15:00Z</dcterms:created>
  <dcterms:modified xsi:type="dcterms:W3CDTF">2025-10-10T11:31:04Z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28E2029DA12F496F90FDB70E0315533F_13</vt:lpwstr>
  </property>
  <property fmtid="{D5CDD505-2E9C-101B-9397-08002B2CF9AE}" pid="4" name="KSOReadingLayout">
    <vt:bool>true</vt:bool>
  </property>
</Properties>
</file>